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<sst xmlns="http://schemas.openxmlformats.org/spreadsheetml/2006/main" count="62" uniqueCount="54">
  <si>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</si>
  <si>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</si>
  <si>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</si>
  <si>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</si>
  <si>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</si>
  <si>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</si>
  <si>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</si>
  <si>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</si>
  <si>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</si>
  <si>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</si>
  <si>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</si>
  <si>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</si>
  <si>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</si>
  <si>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</si>
  <si>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</si>
  <si>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</si>
  <si>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</si>
  <si>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</si>
  <si>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</si>
  <si>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</si>
  <si>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</si>
  <si>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</si>
  <si>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</si>
  <si>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</si>
  <si>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</si>
  <si>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</si>
  <si>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</si>
  <si>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</si>
  <si>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</si>
  <si>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</si>
  <si>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</si>
  <si>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</si>
  <si>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</si>
  <si>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</si>
  <si>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</si>
  <si>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</si>
  <si>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</si>
  <si>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</si>
  <si>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</si>
  <si>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</si>
  <si>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</si>
  <si>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</si>
  <si>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</si>
  <si>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</si>
  <si>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62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</si>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</sst>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1">
      <selection activeCell="L35" sqref="L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4450.4</v>
      </c>
    </row>
    <row r="7" spans="1:4" ht="11.25">
      <c r="A7" s="4"/>
      <c r="B7" s="5" t="s">
        <v>5</v>
      </c>
      <c r="C7" s="6" t="s">
        <v>4</v>
      </c>
      <c r="D7" s="7">
        <v>4410.2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20628.1</v>
      </c>
      <c r="D12" s="7">
        <v>128589.34</v>
      </c>
      <c r="E12" s="7">
        <v>115046.91</v>
      </c>
      <c r="F12" s="7">
        <f>C12+D12-E12</f>
        <v>34170.53</v>
      </c>
    </row>
    <row r="13" spans="2:6" ht="11.25">
      <c r="B13" s="5" t="s">
        <v>10</v>
      </c>
      <c r="C13" s="7">
        <v>34147.12</v>
      </c>
      <c r="D13" s="7">
        <v>216046.2</v>
      </c>
      <c r="E13" s="7">
        <v>193819.53</v>
      </c>
      <c r="F13" s="7">
        <f>C13+D13-E13</f>
        <v>56373.79000000001</v>
      </c>
    </row>
    <row r="14" spans="2:6" ht="11.25">
      <c r="B14" s="10" t="s">
        <v>11</v>
      </c>
      <c r="C14" s="22">
        <f>C12+C13</f>
        <v>54775.22</v>
      </c>
      <c r="D14" s="22">
        <f>D12+D13</f>
        <v>344635.54000000004</v>
      </c>
      <c r="E14" s="22">
        <f>SUM(E12:E13)</f>
        <v>308866.44</v>
      </c>
      <c r="F14" s="22">
        <f>F12+F13</f>
        <v>90544.32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116633.12</v>
      </c>
      <c r="D19" s="20">
        <f>D20+D21+D22+D23</f>
        <v>983241.1599999999</v>
      </c>
      <c r="E19" s="20">
        <f>E20+E21+E22+E23</f>
        <v>939962.49</v>
      </c>
      <c r="F19" s="20">
        <f>F20+F21+F22+F23</f>
        <v>159911.78999999998</v>
      </c>
      <c r="G19" s="24">
        <f>E19/D19*100</f>
        <v>95.59836673232842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116633.12</v>
      </c>
      <c r="D21" s="7">
        <v>884143.84</v>
      </c>
      <c r="E21" s="7">
        <v>851537.6</v>
      </c>
      <c r="F21" s="7">
        <f>C21+D21-E21</f>
        <v>149239.36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99097.32</v>
      </c>
      <c r="E23" s="7">
        <v>88424.89</v>
      </c>
      <c r="F23" s="7">
        <f>C23+D23-E23</f>
        <v>10672.430000000008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2197.19</v>
      </c>
      <c r="D27" s="34">
        <f>D28+D29+D30+D31+D32+D33+D34+D35+D36+D37+D41</f>
        <v>994444.53</v>
      </c>
      <c r="E27" s="34">
        <f>E19</f>
        <v>939962.49</v>
      </c>
      <c r="F27" s="34">
        <f>C27+E27-D27</f>
        <v>-52284.85000000009</v>
      </c>
    </row>
    <row r="28" spans="1:8" ht="21.75" customHeight="1">
      <c r="A28"/>
      <c r="B28" s="14" t="s">
        <v>38</v>
      </c>
      <c r="C28" s="7"/>
      <c r="D28" s="7">
        <f>14905+103198.7</f>
        <v>118103.7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22638+3686.26</f>
        <v>26324.260000000002</v>
      </c>
      <c r="E29" s="5"/>
      <c r="F29" s="5"/>
    </row>
    <row r="30" spans="2:6" ht="11.25">
      <c r="B30" s="5" t="s">
        <v>22</v>
      </c>
      <c r="C30" s="7"/>
      <c r="D30" s="7">
        <v>120567.31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1100+3750</f>
        <v>4850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23440+2400+2550+5760+31916.11+7986.37+17630.8</f>
        <v>91683.28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51175+1308+1495+50781+32748+33401.62</f>
        <v>170908.62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30440.74+40000</f>
        <v>70440.74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205988.11</v>
      </c>
      <c r="E37" s="9"/>
      <c r="F37" s="9"/>
      <c r="G37"/>
      <c r="H37"/>
    </row>
    <row r="38" spans="2:6" ht="11.25">
      <c r="B38" s="15" t="s">
        <v>37</v>
      </c>
      <c r="C38" s="7"/>
      <c r="D38" s="7">
        <v>152742.06</v>
      </c>
      <c r="E38" s="5"/>
      <c r="F38" s="5"/>
    </row>
    <row r="39" spans="1:8" ht="32.25" customHeight="1">
      <c r="A39"/>
      <c r="B39" s="16" t="s">
        <v>27</v>
      </c>
      <c r="C39" s="25"/>
      <c r="D39" s="25">
        <v>37762.99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15483.06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185578.51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2618.09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4810.73</v>
      </c>
      <c r="E43" s="9"/>
      <c r="F43" s="9"/>
      <c r="G43"/>
      <c r="H43"/>
    </row>
    <row r="44" spans="2:6" ht="11.25">
      <c r="B44" s="16" t="s">
        <v>48</v>
      </c>
      <c r="C44" s="7"/>
      <c r="D44" s="7">
        <f>2876.66+2435.09</f>
        <v>5311.75</v>
      </c>
      <c r="E44" s="9"/>
      <c r="F44" s="9"/>
    </row>
    <row r="45" spans="2:6" ht="11.25">
      <c r="B45" s="16" t="s">
        <v>49</v>
      </c>
      <c r="C45" s="7"/>
      <c r="D45" s="7">
        <v>172837.94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>
        <v>6964.78</v>
      </c>
      <c r="D49" s="7">
        <v>6493.1</v>
      </c>
      <c r="E49" s="7">
        <f>C49*0.35</f>
        <v>2437.673</v>
      </c>
      <c r="F49"/>
    </row>
    <row r="50" spans="2:6" ht="11.25">
      <c r="B50" s="38" t="s">
        <v>53</v>
      </c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2018-03-22T14:08:23Z</dcterms:modified>
  <cp:category/>
  <cp:version/>
  <cp:contentType/>
  <cp:contentStatus/>
  <cp:revision>1</cp:revision>
</cp:coreProperties>
</file>