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<sst xmlns="http://schemas.openxmlformats.org/spreadsheetml/2006/main" count="61" uniqueCount="54">
  <si>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</si>
  <si>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</si>
  <si>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</si>
  <si>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</si>
  <si>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</si>
  <si>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</si>
  <si>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</si>
  <si>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</si>
  <si>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</si>
  <si>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</si>
  <si>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</si>
  <si>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</si>
  <si>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</si>
  <si>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</si>
  <si>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</si>
  <si>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</si>
  <si>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</si>
  <si>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</si>
  <si>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</si>
  <si>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</si>
  <si>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</si>
  <si>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</si>
  <si>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</si>
  <si>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</si>
  <si>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</si>
  <si>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</si>
  <si>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</si>
  <si>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</si>
  <si>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</si>
  <si>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</si>
  <si>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</si>
  <si>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</si>
  <si>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</si>
  <si>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</si>
  <si>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</si>
  <si>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</si>
  <si>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</si>
  <si>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</si>
  <si>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</si>
  <si>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</si>
  <si>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</si>
  <si>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</si>
  <si>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</si>
  <si>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</si>
  <si>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</si>
  <si>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</si>
  <si>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</si>
  <si>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</si>
  <si>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</si>
  <si>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</si>
  <si>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</si>
  <si>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</si>
  <si>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</si>
  <si>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Циолковского д. № 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</si>
</sst>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">
      <selection activeCell="L27" sqref="L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4569.7</v>
      </c>
    </row>
    <row r="7" spans="1:4" ht="11.25">
      <c r="A7" s="4"/>
      <c r="B7" s="5" t="s">
        <v>5</v>
      </c>
      <c r="C7" s="6" t="s">
        <v>4</v>
      </c>
      <c r="D7" s="7">
        <v>4569.7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27849.01</v>
      </c>
      <c r="D12" s="7">
        <v>95615.69</v>
      </c>
      <c r="E12" s="7">
        <v>104886.15</v>
      </c>
      <c r="F12" s="7">
        <f>C12+D12-E12</f>
        <v>18578.550000000003</v>
      </c>
    </row>
    <row r="13" spans="2:6" ht="11.25">
      <c r="B13" s="5" t="s">
        <v>10</v>
      </c>
      <c r="C13" s="7">
        <v>41957.08</v>
      </c>
      <c r="D13" s="7">
        <v>156593.45</v>
      </c>
      <c r="E13" s="7">
        <v>166055.14</v>
      </c>
      <c r="F13" s="7">
        <f>C13+D13-E13</f>
        <v>32495.390000000014</v>
      </c>
    </row>
    <row r="14" spans="2:6" ht="11.25">
      <c r="B14" s="10" t="s">
        <v>11</v>
      </c>
      <c r="C14" s="22">
        <f>C12+C13</f>
        <v>69806.09</v>
      </c>
      <c r="D14" s="22">
        <f>D12+D13</f>
        <v>252209.14</v>
      </c>
      <c r="E14" s="22">
        <f>SUM(E12:E13)</f>
        <v>270941.29000000004</v>
      </c>
      <c r="F14" s="22">
        <f>F12+F13</f>
        <v>51073.94000000002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147132.27000000002</v>
      </c>
      <c r="D19" s="20">
        <f>D20+D21+D22+D23</f>
        <v>914100.33</v>
      </c>
      <c r="E19" s="20">
        <f>E20+E21+E22+E23</f>
        <v>900674.85</v>
      </c>
      <c r="F19" s="20">
        <f>F20+F21+F22+F23</f>
        <v>160557.75</v>
      </c>
      <c r="G19" s="24">
        <f>E19/D19*100</f>
        <v>98.53129032345936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142780.14</v>
      </c>
      <c r="D21" s="7">
        <v>914100.33</v>
      </c>
      <c r="E21" s="7">
        <v>898430.96</v>
      </c>
      <c r="F21" s="7">
        <f>C21+D21-E21</f>
        <v>158449.51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4352.13</v>
      </c>
      <c r="D23" s="7">
        <v>0</v>
      </c>
      <c r="E23" s="7">
        <v>2243.89</v>
      </c>
      <c r="F23" s="7">
        <f>C23+D23-E23</f>
        <v>2108.2400000000002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-33672.83</v>
      </c>
      <c r="D27" s="34">
        <f>D28+D29+D30+D31+D32+D33+D34+D35+D36+D37+D41</f>
        <v>837675.45</v>
      </c>
      <c r="E27" s="34">
        <f>E19</f>
        <v>900674.85</v>
      </c>
      <c r="F27" s="34">
        <f>C27+E27-D27</f>
        <v>29326.570000000065</v>
      </c>
    </row>
    <row r="28" spans="1:8" ht="21.75" customHeight="1">
      <c r="A28"/>
      <c r="B28" s="14" t="s">
        <v>38</v>
      </c>
      <c r="C28" s="7"/>
      <c r="D28" s="7">
        <f>2134+92673.52+1409.7</f>
        <v>96217.22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10828</v>
      </c>
      <c r="E29" s="5"/>
      <c r="F29" s="5"/>
    </row>
    <row r="30" spans="2:6" ht="11.25">
      <c r="B30" s="5" t="s">
        <v>22</v>
      </c>
      <c r="C30" s="7"/>
      <c r="D30" s="7">
        <v>129975.68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12" ht="11.25" customHeight="1">
      <c r="A32"/>
      <c r="B32" s="14" t="s">
        <v>24</v>
      </c>
      <c r="C32" s="7"/>
      <c r="D32" s="7">
        <v>15177.41</v>
      </c>
      <c r="E32" s="9"/>
      <c r="F32" s="9"/>
      <c r="G32"/>
      <c r="H32"/>
      <c r="L32" s="43"/>
    </row>
    <row r="33" spans="1:8" ht="20.25" customHeight="1">
      <c r="A33"/>
      <c r="B33" s="14" t="s">
        <v>31</v>
      </c>
      <c r="C33" s="7"/>
      <c r="D33" s="7">
        <f>2550+9000</f>
        <v>11550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7079+31100+10254.1+3149.86</f>
        <v>51582.96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45046+5232+7443+75947+20492+30000</f>
        <v>184160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35581.52+19618.8</f>
        <v>55200.31999999999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208487.01</v>
      </c>
      <c r="E37" s="9"/>
      <c r="F37" s="9"/>
      <c r="G37"/>
      <c r="H37"/>
    </row>
    <row r="38" spans="2:6" ht="11.25">
      <c r="B38" s="15" t="s">
        <v>37</v>
      </c>
      <c r="C38" s="7"/>
      <c r="D38" s="7">
        <v>156210.34</v>
      </c>
      <c r="E38" s="5"/>
      <c r="F38" s="5"/>
    </row>
    <row r="39" spans="1:8" ht="32.25" customHeight="1">
      <c r="A39"/>
      <c r="B39" s="16" t="s">
        <v>27</v>
      </c>
      <c r="C39" s="25"/>
      <c r="D39" s="25">
        <v>35752.35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16524.32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74496.85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5689.42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7104.53</v>
      </c>
      <c r="E43" s="9"/>
      <c r="F43" s="9"/>
      <c r="G43"/>
      <c r="H43"/>
    </row>
    <row r="44" spans="2:6" ht="11.25">
      <c r="B44" s="16" t="s">
        <v>48</v>
      </c>
      <c r="C44" s="7"/>
      <c r="D44" s="7">
        <f>3894.64+10658.98</f>
        <v>14553.619999999999</v>
      </c>
      <c r="E44" s="9"/>
      <c r="F44" s="9"/>
    </row>
    <row r="45" spans="2:6" ht="11.25">
      <c r="B45" s="16" t="s">
        <v>49</v>
      </c>
      <c r="C45" s="7"/>
      <c r="D45" s="7">
        <v>47149.28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2019-03-20T13:14:41Z</dcterms:modified>
  <cp:category/>
  <cp:version/>
  <cp:contentType/>
  <cp:contentStatus/>
  <cp:revision>1</cp:revision>
</cp:coreProperties>
</file>