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<sst xmlns="http://schemas.openxmlformats.org/spreadsheetml/2006/main" count="61" uniqueCount="54">
  <si>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</si>
  <si>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</si>
  <si>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</si>
  <si>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</si>
  <si>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</si>
  <si>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</si>
  <si>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</si>
  <si>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</si>
  <si>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</si>
  <si>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</si>
  <si>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</si>
  <si>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</si>
  <si>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</si>
  <si>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</si>
  <si>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</si>
  <si>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</si>
  <si>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</si>
  <si>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</si>
  <si>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</si>
  <si>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</si>
  <si>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</si>
  <si>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</si>
  <si>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</si>
  <si>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</si>
  <si>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</si>
  <si>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</si>
  <si>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</si>
  <si>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</si>
  <si>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</si>
  <si>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</si>
  <si>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</si>
  <si>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</si>
  <si>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</si>
  <si>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</si>
  <si>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</si>
  <si>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</si>
  <si>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</si>
  <si>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</si>
  <si>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</si>
  <si>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</si>
  <si>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</si>
  <si>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</si>
  <si>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</si>
  <si>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</si>
  <si>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</si>
  <si>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</si>
  <si>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</si>
  <si>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</si>
  <si>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</si>
  <si>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</si>
  <si>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</si>
  <si>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</si>
  <si>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</si>
  <si>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г,Шевченко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</si>
</sst>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72;&#1090;&#1100;&#1103;&#1085;&#1072;\Desktop\&#1040;&#1085;&#1072;&#1083;&#1080;&#1090;&#1080;&#1095;&#1077;&#1089;&#1082;&#1072;&#1103;%20&#1090;&#1072;&#1073;&#1083;&#1080;&#1094;&#1072;%20&#1079;&#1072;%202018%20&#1075;&#1086;&#1076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 1 квартал 2018 г."/>
      <sheetName val="За 1 полугодие 2018 г. "/>
      <sheetName val="За 9 месяцев 2018 г."/>
      <sheetName val="раб. за 12 мес.2018 г. год отч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">
      <selection activeCell="J41" sqref="J4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3374.5</v>
      </c>
    </row>
    <row r="7" spans="1:4" ht="11.25">
      <c r="A7" s="4"/>
      <c r="B7" s="5" t="s">
        <v>5</v>
      </c>
      <c r="C7" s="6" t="s">
        <v>4</v>
      </c>
      <c r="D7" s="7">
        <v>3374.5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13211.85</v>
      </c>
      <c r="D12" s="7">
        <v>75778.82</v>
      </c>
      <c r="E12" s="7">
        <v>86410.96</v>
      </c>
      <c r="F12" s="7">
        <f>C12+D12-E12</f>
        <v>2579.7100000000064</v>
      </c>
    </row>
    <row r="13" spans="2:6" ht="11.25">
      <c r="B13" s="5" t="s">
        <v>10</v>
      </c>
      <c r="C13" s="7">
        <v>25037.69</v>
      </c>
      <c r="D13" s="7">
        <v>145800.38</v>
      </c>
      <c r="E13" s="7">
        <v>165863.11</v>
      </c>
      <c r="F13" s="7">
        <f>C13+D13-E13</f>
        <v>4974.960000000021</v>
      </c>
    </row>
    <row r="14" spans="2:6" ht="11.25">
      <c r="B14" s="10" t="s">
        <v>11</v>
      </c>
      <c r="C14" s="22">
        <f>C12+C13</f>
        <v>38249.54</v>
      </c>
      <c r="D14" s="22">
        <f>D12+D13</f>
        <v>221579.2</v>
      </c>
      <c r="E14" s="22">
        <f>SUM(E12:E13)</f>
        <v>252274.07</v>
      </c>
      <c r="F14" s="22">
        <f>F12+F13</f>
        <v>7554.670000000027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87363.92</v>
      </c>
      <c r="D19" s="20">
        <f>D20+D21+D22+D23</f>
        <v>665617.77</v>
      </c>
      <c r="E19" s="20">
        <f>E20+E21+E22+E23</f>
        <v>673195.4299999999</v>
      </c>
      <c r="F19" s="20">
        <f>F20+F21+F22+F23</f>
        <v>79786.25999999997</v>
      </c>
      <c r="G19" s="24">
        <f>E19/D19*100</f>
        <v>101.13844015913216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84222.69</v>
      </c>
      <c r="D21" s="7">
        <v>665617.77</v>
      </c>
      <c r="E21" s="7">
        <v>671235.99</v>
      </c>
      <c r="F21" s="7">
        <f>C21+D21-E21</f>
        <v>78604.46999999997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3141.23</v>
      </c>
      <c r="D23" s="7">
        <v>0</v>
      </c>
      <c r="E23" s="7">
        <v>1959.44</v>
      </c>
      <c r="F23" s="7">
        <f>C23+D23-E23</f>
        <v>1181.79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6" ht="11.25">
      <c r="B27" s="30"/>
      <c r="C27" s="34">
        <v>55511.57</v>
      </c>
      <c r="D27" s="34">
        <f>D28+D29+D30+D31+D32+D33+D34+D35+D36+D37+D41</f>
        <v>677020.9299999999</v>
      </c>
      <c r="E27" s="34">
        <f>E19</f>
        <v>673195.4299999999</v>
      </c>
      <c r="F27" s="34">
        <f>C27+E27-D27</f>
        <v>51686.06999999995</v>
      </c>
    </row>
    <row r="28" spans="1:8" ht="21.75" customHeight="1">
      <c r="A28"/>
      <c r="B28" s="14" t="s">
        <v>38</v>
      </c>
      <c r="C28" s="7"/>
      <c r="D28" s="7">
        <f>2993+2148+1908+9168+68434.86</f>
        <v>84651.86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99000.45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14846.29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150400+9000</f>
        <v>159400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4236+2784</f>
        <v>7020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24423+3613+5234+15161+30000</f>
        <v>78431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26275.21+11872.04</f>
        <v>38147.25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166561.86</v>
      </c>
      <c r="E37" s="9"/>
      <c r="F37" s="9"/>
      <c r="G37"/>
      <c r="H37"/>
    </row>
    <row r="38" spans="2:6" ht="11.25">
      <c r="B38" s="15" t="s">
        <v>37</v>
      </c>
      <c r="C38" s="7"/>
      <c r="D38" s="7">
        <v>115353.71</v>
      </c>
      <c r="E38" s="5"/>
      <c r="F38" s="5"/>
    </row>
    <row r="39" spans="1:8" ht="32.25" customHeight="1">
      <c r="A39"/>
      <c r="B39" s="16" t="s">
        <v>27</v>
      </c>
      <c r="C39" s="25"/>
      <c r="D39" s="25">
        <v>39005.76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12202.39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28962.22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2664.35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5162.83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21135.04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2019-03-20T12:09:23Z</dcterms:modified>
  <cp:category/>
  <cp:version/>
  <cp:contentType/>
  <cp:contentStatus/>
  <cp:revision>1</cp:revision>
</cp:coreProperties>
</file>