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<sst xmlns="http://schemas.openxmlformats.org/spreadsheetml/2006/main" count="61" uniqueCount="54">
  <si>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</si>
  <si>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</si>
  <si>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</si>
  <si>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</si>
  <si>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</si>
  <si>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</si>
  <si>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</si>
  <si>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</si>
  <si>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</si>
  <si>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</si>
  <si>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</si>
  <si>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</si>
  <si>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</si>
  <si>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</si>
  <si>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</si>
  <si>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</si>
  <si>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</si>
  <si>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</si>
  <si>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</si>
  <si>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</si>
  <si>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</si>
  <si>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</si>
  <si>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</si>
  <si>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</si>
  <si>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</si>
  <si>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</si>
  <si>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</si>
  <si>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</si>
  <si>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</si>
  <si>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</si>
  <si>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</si>
  <si>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</si>
  <si>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</si>
  <si>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</si>
  <si>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</si>
  <si>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</si>
  <si>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</si>
  <si>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</si>
  <si>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</si>
  <si>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</si>
  <si>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</si>
  <si>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</si>
  <si>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</si>
  <si>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</si>
  <si>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</si>
  <si>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</si>
  <si>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</si>
  <si>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</si>
  <si>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</si>
  <si>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</si>
  <si>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</si>
  <si>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</si>
  <si>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</si>
  <si>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Культуры д. № 10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</si>
</sst>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1">
      <selection activeCell="S36" sqref="S3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586.3</v>
      </c>
    </row>
    <row r="7" spans="1:4" ht="11.25">
      <c r="A7" s="4"/>
      <c r="B7" s="5" t="s">
        <v>5</v>
      </c>
      <c r="C7" s="6" t="s">
        <v>4</v>
      </c>
      <c r="D7" s="7">
        <v>586.3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4366.08</v>
      </c>
      <c r="D12" s="7">
        <v>13836.6</v>
      </c>
      <c r="E12" s="7">
        <v>14679.48</v>
      </c>
      <c r="F12" s="7">
        <f>C12+D12-E12</f>
        <v>3523.2000000000007</v>
      </c>
    </row>
    <row r="13" spans="2:6" ht="11.25">
      <c r="B13" s="5" t="s">
        <v>10</v>
      </c>
      <c r="C13" s="7">
        <v>11710.13</v>
      </c>
      <c r="D13" s="7">
        <v>35729.66</v>
      </c>
      <c r="E13" s="7">
        <v>37590.62</v>
      </c>
      <c r="F13" s="7">
        <f>C13+D13-E13</f>
        <v>9849.169999999998</v>
      </c>
    </row>
    <row r="14" spans="2:6" ht="11.25">
      <c r="B14" s="10" t="s">
        <v>11</v>
      </c>
      <c r="C14" s="22">
        <f>C12+C13</f>
        <v>16076.21</v>
      </c>
      <c r="D14" s="22">
        <f>D12+D13</f>
        <v>49566.26</v>
      </c>
      <c r="E14" s="22">
        <f>SUM(E12:E13)</f>
        <v>52270.100000000006</v>
      </c>
      <c r="F14" s="22">
        <f>F12+F13</f>
        <v>13372.369999999999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36390.92</v>
      </c>
      <c r="D19" s="20">
        <f>D20+D21+D22+D23</f>
        <v>122944.74</v>
      </c>
      <c r="E19" s="20">
        <f>E20+E21+E22+E23</f>
        <v>126021.4</v>
      </c>
      <c r="F19" s="20">
        <f>F20+F21+F22+F23</f>
        <v>33314.26000000001</v>
      </c>
      <c r="G19" s="24">
        <f>E19/D19*100</f>
        <v>102.50247387566154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36390.92</v>
      </c>
      <c r="D21" s="7">
        <v>122944.74</v>
      </c>
      <c r="E21" s="7">
        <v>126021.4</v>
      </c>
      <c r="F21" s="7">
        <f>C21+D21-E21</f>
        <v>33314.26000000001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34191.61</v>
      </c>
      <c r="D27" s="34">
        <f>D28+D29+D30+D31+D32+D33+D34+D35+D36+D37+D41</f>
        <v>122999.54</v>
      </c>
      <c r="E27" s="34">
        <f>E19</f>
        <v>126021.4</v>
      </c>
      <c r="F27" s="34">
        <f>C27+E27-D27</f>
        <v>37213.470000000016</v>
      </c>
    </row>
    <row r="28" spans="1:8" ht="21.75" customHeight="1">
      <c r="A28"/>
      <c r="B28" s="14" t="s">
        <v>38</v>
      </c>
      <c r="C28" s="7"/>
      <c r="D28" s="7">
        <f>11890.16+3000</f>
        <v>14890.16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5104</v>
      </c>
      <c r="E29" s="5"/>
      <c r="F29" s="5"/>
    </row>
    <row r="30" spans="2:6" ht="11.25">
      <c r="B30" s="5" t="s">
        <v>22</v>
      </c>
      <c r="C30" s="7"/>
      <c r="D30" s="7">
        <f>25038.26+2000</f>
        <v>27038.26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7800</v>
      </c>
      <c r="E34" s="9"/>
      <c r="F34" s="9"/>
      <c r="G34"/>
      <c r="H34"/>
    </row>
    <row r="35" spans="1:13" ht="21.75" customHeight="1">
      <c r="A35"/>
      <c r="B35" s="14" t="s">
        <v>33</v>
      </c>
      <c r="C35" s="7"/>
      <c r="D35" s="7">
        <f>4537+5006+1496+3281+10896.14</f>
        <v>25216.14</v>
      </c>
      <c r="E35" s="9"/>
      <c r="F35" s="9"/>
      <c r="G35"/>
      <c r="H35"/>
      <c r="M35">
        <f>61-47</f>
        <v>14</v>
      </c>
    </row>
    <row r="36" spans="1:8" ht="11.25" customHeight="1">
      <c r="A36"/>
      <c r="B36" s="14" t="s">
        <v>34</v>
      </c>
      <c r="C36" s="7"/>
      <c r="D36" s="7">
        <f>4565.17+5000</f>
        <v>9565.17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27602.78</v>
      </c>
      <c r="E37" s="9"/>
      <c r="F37" s="9"/>
      <c r="G37"/>
      <c r="H37"/>
    </row>
    <row r="38" spans="2:6" ht="11.25">
      <c r="B38" s="15" t="s">
        <v>37</v>
      </c>
      <c r="C38" s="7"/>
      <c r="D38" s="7">
        <v>20042.04</v>
      </c>
      <c r="E38" s="5"/>
      <c r="F38" s="5"/>
    </row>
    <row r="39" spans="1:8" ht="32.25" customHeight="1">
      <c r="A39"/>
      <c r="B39" s="16" t="s">
        <v>27</v>
      </c>
      <c r="C39" s="25"/>
      <c r="D39" s="25">
        <v>5440.64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2120.1</v>
      </c>
      <c r="E40" s="9"/>
      <c r="F40" s="9"/>
      <c r="G40"/>
      <c r="H40"/>
    </row>
    <row r="41" spans="1:8" ht="20.25" customHeight="1">
      <c r="A41"/>
      <c r="B41" s="16" t="s">
        <v>45</v>
      </c>
      <c r="C41" s="7"/>
      <c r="D41" s="7">
        <f>D42+D43+D44+D45</f>
        <v>5783.03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554.83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1074.71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4153.49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2019-03-19T08:25:27Z</dcterms:modified>
  <cp:category/>
  <cp:version/>
  <cp:contentType/>
  <cp:contentStatus/>
  <cp:revision>1</cp:revision>
</cp:coreProperties>
</file>