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<sst xmlns="http://schemas.openxmlformats.org/spreadsheetml/2006/main" count="61" uniqueCount="54">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</sst>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37">
      <selection activeCell="F56" sqref="F5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1936</v>
      </c>
    </row>
    <row r="7" spans="1:4" ht="11.25">
      <c r="A7" s="4"/>
      <c r="B7" s="5" t="s">
        <v>5</v>
      </c>
      <c r="C7" s="6" t="s">
        <v>4</v>
      </c>
      <c r="D7" s="7">
        <v>1596.9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19987.37</v>
      </c>
      <c r="D12" s="7">
        <v>33365.51</v>
      </c>
      <c r="E12" s="7">
        <v>42697.51</v>
      </c>
      <c r="F12" s="7">
        <f>C12+D12-E12</f>
        <v>10655.370000000003</v>
      </c>
    </row>
    <row r="13" spans="2:6" ht="11.25">
      <c r="B13" s="5" t="s">
        <v>10</v>
      </c>
      <c r="C13" s="7">
        <v>52986.97</v>
      </c>
      <c r="D13" s="7">
        <v>84003.44</v>
      </c>
      <c r="E13" s="7">
        <v>107868.32</v>
      </c>
      <c r="F13" s="7">
        <f>C13+D13-E13</f>
        <v>29122.089999999997</v>
      </c>
    </row>
    <row r="14" spans="2:6" ht="11.25">
      <c r="B14" s="10" t="s">
        <v>11</v>
      </c>
      <c r="C14" s="22">
        <f>C12+C13</f>
        <v>72974.34</v>
      </c>
      <c r="D14" s="22">
        <f>D12+D13</f>
        <v>117368.95000000001</v>
      </c>
      <c r="E14" s="22">
        <f>SUM(E12:E13)</f>
        <v>150565.83000000002</v>
      </c>
      <c r="F14" s="22">
        <f>F12+F13</f>
        <v>39777.46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102262.94</v>
      </c>
      <c r="D19" s="20">
        <f>D20+D21+D22+D23</f>
        <v>313405.08</v>
      </c>
      <c r="E19" s="20">
        <f>E20+E21+E22+E23</f>
        <v>329561.77</v>
      </c>
      <c r="F19" s="20">
        <f>F20+F21+F22+F23</f>
        <v>86106.25</v>
      </c>
      <c r="G19" s="24">
        <f>E19/D19*100</f>
        <v>105.15520999212904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102262.94</v>
      </c>
      <c r="D21" s="7">
        <v>313405.08</v>
      </c>
      <c r="E21" s="7">
        <v>329561.77</v>
      </c>
      <c r="F21" s="7">
        <f>C21+D21-E21</f>
        <v>86106.25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39"/>
    </row>
    <row r="27" spans="2:6" ht="11.25">
      <c r="B27" s="30"/>
      <c r="C27" s="34">
        <v>-3451.25</v>
      </c>
      <c r="D27" s="34">
        <f>D28+D29+D30+D31+D32+D33+D34+D35+D36+D37+D41</f>
        <v>298225.88</v>
      </c>
      <c r="E27" s="34">
        <f>E19</f>
        <v>329561.77</v>
      </c>
      <c r="F27" s="34">
        <f>C27+E27-D27</f>
        <v>27884.640000000014</v>
      </c>
    </row>
    <row r="28" spans="1:8" ht="21.75" customHeight="1">
      <c r="A28"/>
      <c r="B28" s="14" t="s">
        <v>38</v>
      </c>
      <c r="C28" s="7"/>
      <c r="D28" s="7">
        <f>32385.13+1112.9+1805</f>
        <v>35303.03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44535.66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7769.24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4100+17461.34+19000</f>
        <v>40561.34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1496+12432+10024+18600.59+8000</f>
        <v>50552.59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15074.47+3000</f>
        <v>18074.47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87832.09000000001</v>
      </c>
      <c r="E37" s="9"/>
      <c r="F37" s="9"/>
      <c r="G37"/>
      <c r="H37"/>
    </row>
    <row r="38" spans="2:6" ht="11.25">
      <c r="B38" s="15" t="s">
        <v>37</v>
      </c>
      <c r="C38" s="7"/>
      <c r="D38" s="7">
        <v>67378.41</v>
      </c>
      <c r="E38" s="5"/>
      <c r="F38" s="5"/>
    </row>
    <row r="39" spans="1:8" ht="32.25" customHeight="1">
      <c r="A39"/>
      <c r="B39" s="16" t="s">
        <v>27</v>
      </c>
      <c r="C39" s="25"/>
      <c r="D39" s="25">
        <v>14651.29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5802.39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13597.46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1008.88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1961.32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10627.26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58428.31</v>
      </c>
      <c r="D49" s="7">
        <v>0</v>
      </c>
      <c r="E49" s="7">
        <f>C49*0.35</f>
        <v>20449.908499999998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2019-03-24T08:12:38Z</dcterms:modified>
  <cp:category/>
  <cp:version/>
  <cp:contentType/>
  <cp:contentStatus/>
  <cp:revision>1</cp:revision>
</cp:coreProperties>
</file>