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<sst xmlns="http://schemas.openxmlformats.org/spreadsheetml/2006/main" count="60" uniqueCount="53">
  <si>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</si>
  <si>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</si>
  <si>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</si>
  <si>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</si>
  <si>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</si>
  <si>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</si>
  <si>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</si>
  <si>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</si>
  <si>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</si>
  <si>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</si>
  <si>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</si>
  <si>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</si>
  <si>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</si>
  <si>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</si>
  <si>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</si>
  <si>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</si>
  <si>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</si>
  <si>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</si>
  <si>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</si>
  <si>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</si>
  <si>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</si>
  <si>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</si>
  <si>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</si>
  <si>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</si>
  <si>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</si>
  <si>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</si>
  <si>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</si>
  <si>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</si>
  <si>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</si>
  <si>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</si>
  <si>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</si>
  <si>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</si>
  <si>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</si>
  <si>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</si>
  <si>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</si>
  <si>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</si>
  <si>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</si>
  <si>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</si>
  <si>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</si>
  <si>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</si>
  <si>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</si>
  <si>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</si>
  <si>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</si>
  <si>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</si>
  <si>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</si>
  <si>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</si>
  <si>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</si>
  <si>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</si>
  <si>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</si>
  <si>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</si>
  <si>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</si>
  <si>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</si>
  <si>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Информация о доходах и расходах за 01.01.2017 - 31.12.2017 по адресу: 623270, Свердловская обл, Дегтярск г, Гагарина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</si>
</sst>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52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4093.4</v>
      </c>
    </row>
    <row r="7" spans="1:4" ht="11.25">
      <c r="A7" s="4"/>
      <c r="B7" s="5" t="s">
        <v>5</v>
      </c>
      <c r="C7" s="6" t="s">
        <v>4</v>
      </c>
      <c r="D7" s="7">
        <v>4093.4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18875.9</v>
      </c>
      <c r="D12" s="7">
        <v>114596.67</v>
      </c>
      <c r="E12" s="7">
        <v>108522.53</v>
      </c>
      <c r="F12" s="7">
        <f>C12+D12-E12</f>
        <v>24950.040000000008</v>
      </c>
    </row>
    <row r="13" spans="2:6" ht="11.25">
      <c r="B13" s="5" t="s">
        <v>10</v>
      </c>
      <c r="C13" s="7">
        <v>44503.54</v>
      </c>
      <c r="D13" s="7">
        <v>262280.17</v>
      </c>
      <c r="E13" s="7">
        <v>245842.91</v>
      </c>
      <c r="F13" s="7">
        <f>C13+D13-E13</f>
        <v>60940.79999999996</v>
      </c>
    </row>
    <row r="14" spans="2:6" ht="11.25">
      <c r="B14" s="10" t="s">
        <v>11</v>
      </c>
      <c r="C14" s="22">
        <f>C12+C13</f>
        <v>63379.44</v>
      </c>
      <c r="D14" s="22">
        <f>D12+D13</f>
        <v>376876.83999999997</v>
      </c>
      <c r="E14" s="22">
        <f>SUM(E12:E13)</f>
        <v>354365.44</v>
      </c>
      <c r="F14" s="22">
        <f>F12+F13</f>
        <v>85890.83999999997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110097.76</v>
      </c>
      <c r="D19" s="20">
        <f>D20+D21+D22+D23</f>
        <v>947040.6</v>
      </c>
      <c r="E19" s="20">
        <f>E20+E21+E22+E23</f>
        <v>911897.6599999999</v>
      </c>
      <c r="F19" s="20">
        <f>F20+F21+F22+F23</f>
        <v>145240.7</v>
      </c>
      <c r="G19" s="24">
        <f>E19/D19*100</f>
        <v>96.28918337819941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110097.76</v>
      </c>
      <c r="D21" s="7">
        <v>847079.83</v>
      </c>
      <c r="E21" s="7">
        <v>819071.19</v>
      </c>
      <c r="F21" s="7">
        <f>C21+D21-E21</f>
        <v>138106.40000000002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99960.77</v>
      </c>
      <c r="E23" s="7">
        <v>92826.47</v>
      </c>
      <c r="F23" s="7">
        <f>C23+D23-E23</f>
        <v>7134.300000000003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27712.67</v>
      </c>
      <c r="D27" s="34">
        <f>D28+D29+D30+D31+D32+D33+D34+D35+D36+D37+D41</f>
        <v>1333302.94</v>
      </c>
      <c r="E27" s="34">
        <f>E19</f>
        <v>911897.6599999999</v>
      </c>
      <c r="F27" s="34">
        <f>C27+E27-D27</f>
        <v>-393692.61</v>
      </c>
    </row>
    <row r="28" spans="1:8" ht="21.75" customHeight="1">
      <c r="A28"/>
      <c r="B28" s="14" t="s">
        <v>38</v>
      </c>
      <c r="C28" s="7"/>
      <c r="D28" s="7">
        <f>21850+1018.95+5162.12+95785.59</f>
        <v>123816.66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3051.38</v>
      </c>
      <c r="E29" s="5"/>
      <c r="F29" s="5"/>
    </row>
    <row r="30" spans="2:6" ht="11.25">
      <c r="B30" s="5" t="s">
        <v>22</v>
      </c>
      <c r="C30" s="7"/>
      <c r="D30" s="7">
        <v>133527.13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14049.6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31100+4500</f>
        <v>35600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4618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59090+11866+36481+23669+32944.53</f>
        <v>164050.53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27998.86+40000</f>
        <v>67998.86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193020.69</v>
      </c>
      <c r="E37" s="9"/>
      <c r="F37" s="9"/>
      <c r="G37"/>
      <c r="H37"/>
    </row>
    <row r="38" spans="2:6" ht="11.25">
      <c r="B38" s="15" t="s">
        <v>37</v>
      </c>
      <c r="C38" s="7"/>
      <c r="D38" s="7">
        <v>140359.66</v>
      </c>
      <c r="E38" s="5"/>
      <c r="F38" s="5"/>
    </row>
    <row r="39" spans="1:8" ht="32.25" customHeight="1">
      <c r="A39"/>
      <c r="B39" s="16" t="s">
        <v>27</v>
      </c>
      <c r="C39" s="25"/>
      <c r="D39" s="25">
        <v>38290.17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14370.86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593570.09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1953.14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5210.44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586406.51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/>
      <c r="C49" s="7"/>
      <c r="D49" s="6"/>
      <c r="E49" s="6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2018-03-22T06:44:43Z</dcterms:modified>
  <cp:category/>
  <cp:version/>
  <cp:contentType/>
  <cp:contentStatus/>
  <cp:revision>1</cp:revision>
</cp:coreProperties>
</file>