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60" windowWidth="11400" windowHeight="5832" tabRatio="0"/>
  </bookViews>
  <sheets>
    <sheet name="TDSheet" sheetId="1" r:id="rId1"/>
  </sheets>
  <calcPr calcId="144525"/>
</workbook>
</file>

<file path=xl/calcChain.xml><?xml version="1.0" encoding="utf-8"?>
<calcChain xmlns="http://schemas.openxmlformats.org/spreadsheetml/2006/main">
  <c r="E46" i="1" l="1"/>
  <c r="C46" i="1"/>
  <c r="C58" i="1"/>
  <c r="F33" i="1" l="1"/>
  <c r="F34" i="1"/>
  <c r="F35" i="1"/>
  <c r="F36" i="1"/>
  <c r="F37" i="1"/>
  <c r="F38" i="1"/>
  <c r="F39" i="1"/>
  <c r="F40" i="1"/>
  <c r="F41" i="1"/>
  <c r="F42" i="1"/>
  <c r="F32" i="1"/>
  <c r="F31" i="1"/>
  <c r="E31" i="1"/>
  <c r="G31" i="1" s="1"/>
  <c r="C74" i="1" l="1"/>
</calcChain>
</file>

<file path=xl/sharedStrings.xml><?xml version="1.0" encoding="utf-8"?>
<sst xmlns="http://schemas.openxmlformats.org/spreadsheetml/2006/main" count="82" uniqueCount="70">
  <si>
    <t>Информация о доходах и расходах за 01.01.2015 - 31.12.2015 по адресу: Попова, 25</t>
  </si>
  <si>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</si>
  <si>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</si>
  <si>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</si>
  <si>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</si>
  <si>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</si>
  <si>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</si>
  <si>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Собственники</t>
  </si>
  <si>
    <t>%</t>
  </si>
  <si>
    <t>Наниматели</t>
  </si>
  <si>
    <t>Информация по объемам потребления коммунальных услуг в денежном выражении, руб.</t>
  </si>
  <si>
    <t>Наименование услуги</t>
  </si>
  <si>
    <t>Предъявлено поставщиками</t>
  </si>
  <si>
    <t>Начислено населению</t>
  </si>
  <si>
    <t>Отклонения</t>
  </si>
  <si>
    <t>Водоотведение</t>
  </si>
  <si>
    <t>Водоотведение по приборам учета</t>
  </si>
  <si>
    <t>водоотведение стоки</t>
  </si>
  <si>
    <t>Газоснабжение</t>
  </si>
  <si>
    <t>ГВС нагрев воды</t>
  </si>
  <si>
    <t>Горячее водоснабжение</t>
  </si>
  <si>
    <t>Нагрев по приборам учета</t>
  </si>
  <si>
    <t>Отопление</t>
  </si>
  <si>
    <t>Подача по приборам учета</t>
  </si>
  <si>
    <t>ХВС</t>
  </si>
  <si>
    <t>Холодное водоснабжение</t>
  </si>
  <si>
    <t>Электроэнергия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</si>
  <si>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</si>
  <si>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</si>
  <si>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Начальный остаток</t>
  </si>
  <si>
    <t>Оплачено населением</t>
  </si>
  <si>
    <t>Конечный остаток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</si>
  <si>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</si>
  <si>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</si>
  <si>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</si>
  <si>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</si>
  <si>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</si>
  <si>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>Средства, затраченные на содержание жилья, руб, в том числе:</t>
  </si>
  <si>
    <t>Всего, руб.</t>
  </si>
  <si>
    <t>Расходы</t>
  </si>
  <si>
    <t>Начислено</t>
  </si>
  <si>
    <t>Отклонение</t>
  </si>
  <si>
    <t>1. Содержание придомовой территории</t>
  </si>
  <si>
    <t>2. Содержание МОП</t>
  </si>
  <si>
    <t>3. Вывоз мусора и КГМ</t>
  </si>
  <si>
    <t>4. Вывоз ЖБО</t>
  </si>
  <si>
    <t>5. ТО Газ</t>
  </si>
  <si>
    <t>6. ТО Лифт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</si>
  <si>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</si>
  <si>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8. Текущий ремонт внутридомового инженерного оборудования</t>
  </si>
  <si>
    <t>9. Выполнение аварийного и заявочного ремонта</t>
  </si>
  <si>
    <t>10. Расходы по управлению жил. фондом, в т.ч.:</t>
  </si>
  <si>
    <t>10.1. Содержание УК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</si>
  <si>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</si>
  <si>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</si>
  <si>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>Движение средств на капитальный ремонт, руб.:</t>
  </si>
  <si>
    <t>Сумма средств начисленная за отчетный период, руб.</t>
  </si>
  <si>
    <t>Расходы на кап.ремонт в отчетном периоде, руб.</t>
  </si>
  <si>
    <t>Остаток средств на кап. ремонт, руб.</t>
  </si>
  <si>
    <t>Директор УК ООО "Ремстройкомплекс"</t>
  </si>
  <si>
    <t>(Теплов В.А.)</t>
  </si>
  <si>
    <t>Сумма средств накопленная за 2010-2014 г., руб.</t>
  </si>
  <si>
    <t>Остаток денежных средств,с учетом расходов, по статье "содержание жилья" на 01.01.2016 г.</t>
  </si>
  <si>
    <t>От полученных денежных средств ( переходящие остатки),   руб.</t>
  </si>
  <si>
    <t>Средства, затраченные на содержание жилья (арендаторы,провайдеры) , руб, в том числе:</t>
  </si>
  <si>
    <t>начислено</t>
  </si>
  <si>
    <t>оплачено</t>
  </si>
  <si>
    <t>расходы</t>
  </si>
  <si>
    <t>арендаторры</t>
  </si>
  <si>
    <t>провайдеры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</si>
</sst>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%"/>
  </numFmts>
  <fonts count="10" x14ac:knownFonts="1">
    <font>
      <sz val="8"/>
      <name val="Arial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0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54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0" fillId="2" borderId="2" xfId="0" applyFill="1" applyBorder="1" applyAlignment="1">
      <alignment horizontal="center" vertical="center" wrapText="1"/>
    </xf>
    <xf numFmtId="4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right"/>
    </xf>
    <xf numFmtId="164" fontId="0" fillId="0" borderId="2" xfId="0" applyNumberFormat="1" applyBorder="1" applyAlignment="1">
      <alignment horizontal="right"/>
    </xf>
    <xf numFmtId="0" fontId="3" fillId="0" borderId="2" xfId="0" applyFont="1" applyBorder="1" applyAlignment="1">
      <alignment horizontal="left"/>
    </xf>
    <xf numFmtId="4" fontId="3" fillId="0" borderId="2" xfId="0" applyNumberFormat="1" applyFont="1" applyBorder="1" applyAlignment="1">
      <alignment horizontal="right"/>
    </xf>
    <xf numFmtId="0" fontId="4" fillId="0" borderId="2" xfId="0" applyFont="1" applyBorder="1" applyAlignment="1">
      <alignment horizontal="left"/>
    </xf>
    <xf numFmtId="4" fontId="4" fillId="0" borderId="2" xfId="0" applyNumberFormat="1" applyFont="1" applyBorder="1" applyAlignment="1">
      <alignment horizontal="right"/>
    </xf>
    <xf numFmtId="0" fontId="3" fillId="0" borderId="2" xfId="0" applyFont="1" applyBorder="1" applyAlignment="1">
      <alignment horizontal="left" wrapText="1"/>
    </xf>
    <xf numFmtId="0" fontId="4" fillId="0" borderId="2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 horizontal="left" indent="1"/>
    </xf>
    <xf numFmtId="0" fontId="0" fillId="0" borderId="2" xfId="0" applyBorder="1" applyAlignment="1">
      <alignment horizontal="left" wrapText="1" indent="1"/>
    </xf>
    <xf numFmtId="4" fontId="0" fillId="0" borderId="2" xfId="0" applyNumberFormat="1" applyBorder="1" applyAlignment="1">
      <alignment horizontal="right" vertical="top"/>
    </xf>
    <xf numFmtId="0" fontId="4" fillId="0" borderId="0" xfId="0" applyFont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left"/>
    </xf>
    <xf numFmtId="4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164" fontId="0" fillId="0" borderId="0" xfId="0" applyNumberFormat="1" applyBorder="1" applyAlignment="1">
      <alignment horizontal="right"/>
    </xf>
    <xf numFmtId="0" fontId="3" fillId="0" borderId="0" xfId="0" applyFont="1" applyBorder="1" applyAlignment="1">
      <alignment horizontal="left"/>
    </xf>
    <xf numFmtId="4" fontId="3" fillId="0" borderId="0" xfId="0" applyNumberFormat="1" applyFont="1" applyBorder="1" applyAlignment="1">
      <alignment horizontal="right"/>
    </xf>
    <xf numFmtId="165" fontId="4" fillId="0" borderId="2" xfId="1" applyNumberFormat="1" applyFont="1" applyBorder="1" applyAlignment="1">
      <alignment horizontal="right"/>
    </xf>
    <xf numFmtId="4" fontId="0" fillId="0" borderId="0" xfId="0" applyNumberFormat="1"/>
    <xf numFmtId="0" fontId="0" fillId="0" borderId="12" xfId="0" applyBorder="1" applyAlignment="1">
      <alignment horizontal="left"/>
    </xf>
    <xf numFmtId="0" fontId="8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4" fontId="0" fillId="0" borderId="12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4" fontId="9" fillId="0" borderId="4" xfId="0" applyNumberFormat="1" applyFont="1" applyBorder="1" applyAlignment="1">
      <alignment horizontal="center" vertical="center"/>
    </xf>
    <xf numFmtId="4" fontId="9" fillId="0" borderId="8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0" fillId="0" borderId="4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4" fontId="9" fillId="0" borderId="5" xfId="0" applyNumberFormat="1" applyFont="1" applyBorder="1" applyAlignment="1">
      <alignment horizontal="center" vertical="center"/>
    </xf>
    <xf numFmtId="4" fontId="9" fillId="0" borderId="6" xfId="0" applyNumberFormat="1" applyFont="1" applyBorder="1" applyAlignment="1">
      <alignment horizontal="center" vertical="center"/>
    </xf>
    <xf numFmtId="4" fontId="9" fillId="0" borderId="7" xfId="0" applyNumberFormat="1" applyFont="1" applyBorder="1" applyAlignment="1">
      <alignment horizontal="center" vertical="center"/>
    </xf>
    <xf numFmtId="4" fontId="9" fillId="0" borderId="9" xfId="0" applyNumberFormat="1" applyFont="1" applyBorder="1" applyAlignment="1">
      <alignment horizontal="center" vertical="center"/>
    </xf>
    <xf numFmtId="4" fontId="9" fillId="0" borderId="10" xfId="0" applyNumberFormat="1" applyFont="1" applyBorder="1" applyAlignment="1">
      <alignment horizontal="center" vertical="center"/>
    </xf>
    <xf numFmtId="4" fontId="9" fillId="0" borderId="11" xfId="0" applyNumberFormat="1" applyFont="1" applyBorder="1" applyAlignment="1">
      <alignment horizontal="center" vertic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2:S76"/>
  <sheetViews>
    <sheetView tabSelected="1" topLeftCell="A46" workbookViewId="0">
      <selection activeCell="R53" sqref="R53"/>
    </sheetView>
  </sheetViews>
  <sheetFormatPr defaultColWidth="10.140625" defaultRowHeight="11.4" customHeight="1" x14ac:dyDescent="0.2"/>
  <cols>
    <col min="1" max="1" width="0.7109375" style="1" customWidth="1"/>
    <col min="2" max="2" width="52.5703125" style="1" customWidth="1"/>
    <col min="3" max="6" width="20" style="1" customWidth="1"/>
    <col min="7" max="7" width="7.42578125" style="1" customWidth="1"/>
    <col min="8" max="8" width="0.5703125" style="1" customWidth="1"/>
    <col min="12" max="12" width="11.7109375" bestFit="1" customWidth="1"/>
    <col min="13" max="13" width="13.5703125" customWidth="1"/>
    <col min="14" max="14" width="11.7109375" customWidth="1"/>
    <col min="16" max="16" width="12.28515625" customWidth="1"/>
    <col min="17" max="17" width="12.5703125" customWidth="1"/>
    <col min="18" max="18" width="12.42578125" customWidth="1"/>
  </cols>
  <sheetData>
    <row r="2" spans="1:19" ht="16.05" customHeight="1" x14ac:dyDescent="0.3">
      <c r="B2" s="39" t="s">
        <v>0</v>
      </c>
      <c r="C2" s="39"/>
      <c r="D2" s="39"/>
      <c r="E2" s="39"/>
      <c r="F2" s="39"/>
      <c r="G2" s="39"/>
    </row>
    <row r="5" spans="1:19" ht="10.95" customHeight="1" x14ac:dyDescent="0.2">
      <c r="A5" s="2"/>
      <c r="B5" s="3" t="s">
        <v>1</v>
      </c>
      <c r="C5" s="3" t="s">
        <v>2</v>
      </c>
      <c r="D5" s="3" t="s">
        <v>3</v>
      </c>
    </row>
    <row r="6" spans="1:19" ht="10.95" customHeight="1" x14ac:dyDescent="0.2">
      <c r="A6" s="4"/>
      <c r="B6" s="5" t="s">
        <v>4</v>
      </c>
      <c r="C6" s="6" t="s">
        <v>5</v>
      </c>
      <c r="D6" s="7">
        <v>3082.1</v>
      </c>
    </row>
    <row r="7" spans="1:19" ht="10.95" customHeight="1" x14ac:dyDescent="0.2">
      <c r="A7" s="4"/>
      <c r="B7" s="5" t="s">
        <v>6</v>
      </c>
      <c r="C7" s="6" t="s">
        <v>5</v>
      </c>
      <c r="D7" s="7">
        <v>2059.4</v>
      </c>
    </row>
    <row r="8" spans="1:19" ht="10.95" customHeight="1" x14ac:dyDescent="0.2">
      <c r="A8" s="4"/>
      <c r="B8" s="5" t="s">
        <v>7</v>
      </c>
      <c r="C8" s="6" t="s">
        <v>8</v>
      </c>
      <c r="D8" s="6"/>
    </row>
    <row r="9" spans="1:19" ht="10.95" customHeight="1" x14ac:dyDescent="0.2">
      <c r="A9" s="4"/>
      <c r="B9" s="5" t="s">
        <v>9</v>
      </c>
      <c r="C9" s="6" t="s">
        <v>8</v>
      </c>
      <c r="D9" s="6"/>
    </row>
    <row r="11" spans="1:19" ht="13.05" customHeight="1" x14ac:dyDescent="0.25">
      <c r="B11" s="40" t="s">
        <v>10</v>
      </c>
      <c r="C11" s="40"/>
      <c r="D11" s="40"/>
      <c r="E11" s="40"/>
      <c r="F11" s="40"/>
      <c r="G11" s="40"/>
    </row>
    <row r="13" spans="1:19" ht="22.05" customHeight="1" x14ac:dyDescent="0.2">
      <c r="B13" s="8" t="s">
        <v>11</v>
      </c>
      <c r="C13" s="8" t="s">
        <v>12</v>
      </c>
      <c r="D13" s="8" t="s">
        <v>13</v>
      </c>
      <c r="E13" s="8" t="s">
        <v>14</v>
      </c>
      <c r="K13" s="26"/>
      <c r="L13" s="26"/>
      <c r="M13" s="26"/>
      <c r="N13" s="26"/>
      <c r="O13" s="26"/>
      <c r="P13" s="26"/>
      <c r="Q13" s="26"/>
      <c r="R13" s="26"/>
      <c r="S13" s="26"/>
    </row>
    <row r="14" spans="1:19" ht="10.95" customHeight="1" x14ac:dyDescent="0.2">
      <c r="B14" s="5" t="s">
        <v>15</v>
      </c>
      <c r="C14" s="9">
        <v>123843.58</v>
      </c>
      <c r="D14" s="9">
        <v>133339.67000000001</v>
      </c>
      <c r="E14" s="9">
        <v>9496.09</v>
      </c>
      <c r="K14" s="27"/>
      <c r="L14" s="28"/>
      <c r="M14" s="28"/>
      <c r="N14" s="28"/>
      <c r="O14" s="27"/>
      <c r="P14" s="28"/>
      <c r="Q14" s="28"/>
      <c r="R14" s="28"/>
      <c r="S14" s="26"/>
    </row>
    <row r="15" spans="1:19" ht="10.95" customHeight="1" x14ac:dyDescent="0.2">
      <c r="B15" s="5" t="s">
        <v>16</v>
      </c>
      <c r="C15" s="9">
        <v>39599.629999999997</v>
      </c>
      <c r="D15" s="10"/>
      <c r="E15" s="9">
        <v>-39599.629999999997</v>
      </c>
      <c r="K15" s="27"/>
      <c r="L15" s="28"/>
      <c r="M15" s="29"/>
      <c r="N15" s="28"/>
      <c r="O15" s="27"/>
      <c r="P15" s="28"/>
      <c r="Q15" s="29"/>
      <c r="R15" s="28"/>
      <c r="S15" s="26"/>
    </row>
    <row r="16" spans="1:19" ht="10.95" customHeight="1" x14ac:dyDescent="0.2">
      <c r="B16" s="5" t="s">
        <v>17</v>
      </c>
      <c r="C16" s="9">
        <v>20334.150000000001</v>
      </c>
      <c r="D16" s="10"/>
      <c r="E16" s="9">
        <v>-20334.150000000001</v>
      </c>
      <c r="K16" s="27"/>
      <c r="L16" s="28"/>
      <c r="M16" s="29"/>
      <c r="N16" s="28"/>
      <c r="O16" s="27"/>
      <c r="P16" s="28"/>
      <c r="Q16" s="29"/>
      <c r="R16" s="28"/>
      <c r="S16" s="26"/>
    </row>
    <row r="17" spans="2:19" ht="10.95" customHeight="1" x14ac:dyDescent="0.2">
      <c r="B17" s="5" t="s">
        <v>18</v>
      </c>
      <c r="C17" s="9">
        <v>67892.39</v>
      </c>
      <c r="D17" s="9">
        <v>66849.64</v>
      </c>
      <c r="E17" s="9">
        <v>-1042.75</v>
      </c>
      <c r="K17" s="27"/>
      <c r="L17" s="28"/>
      <c r="M17" s="28"/>
      <c r="N17" s="28"/>
      <c r="O17" s="27"/>
      <c r="P17" s="28"/>
      <c r="Q17" s="28"/>
      <c r="R17" s="28"/>
      <c r="S17" s="26"/>
    </row>
    <row r="18" spans="2:19" ht="10.95" customHeight="1" x14ac:dyDescent="0.2">
      <c r="B18" s="5" t="s">
        <v>19</v>
      </c>
      <c r="C18" s="9">
        <v>445314.39</v>
      </c>
      <c r="D18" s="10"/>
      <c r="E18" s="9">
        <v>-445314.39</v>
      </c>
      <c r="K18" s="27"/>
      <c r="L18" s="28"/>
      <c r="M18" s="29"/>
      <c r="N18" s="28"/>
      <c r="O18" s="27"/>
      <c r="P18" s="28"/>
      <c r="Q18" s="29"/>
      <c r="R18" s="28"/>
      <c r="S18" s="26"/>
    </row>
    <row r="19" spans="2:19" ht="10.95" customHeight="1" x14ac:dyDescent="0.2">
      <c r="B19" s="5" t="s">
        <v>20</v>
      </c>
      <c r="C19" s="9">
        <v>110679.28</v>
      </c>
      <c r="D19" s="9">
        <v>238649.15</v>
      </c>
      <c r="E19" s="9">
        <v>127969.87</v>
      </c>
      <c r="K19" s="27"/>
      <c r="L19" s="28"/>
      <c r="M19" s="28"/>
      <c r="N19" s="28"/>
      <c r="O19" s="27"/>
      <c r="P19" s="28"/>
      <c r="Q19" s="28"/>
      <c r="R19" s="28"/>
      <c r="S19" s="26"/>
    </row>
    <row r="20" spans="2:19" ht="10.95" customHeight="1" x14ac:dyDescent="0.2">
      <c r="B20" s="5" t="s">
        <v>21</v>
      </c>
      <c r="C20" s="10"/>
      <c r="D20" s="9">
        <v>128823.73</v>
      </c>
      <c r="E20" s="9">
        <v>128823.73</v>
      </c>
      <c r="K20" s="27"/>
      <c r="L20" s="29"/>
      <c r="M20" s="28"/>
      <c r="N20" s="28"/>
      <c r="O20" s="27"/>
      <c r="P20" s="29"/>
      <c r="Q20" s="28"/>
      <c r="R20" s="28"/>
      <c r="S20" s="26"/>
    </row>
    <row r="21" spans="2:19" ht="10.95" customHeight="1" x14ac:dyDescent="0.2">
      <c r="B21" s="5" t="s">
        <v>22</v>
      </c>
      <c r="C21" s="9">
        <v>754999.27</v>
      </c>
      <c r="D21" s="9">
        <v>735962.62</v>
      </c>
      <c r="E21" s="9">
        <v>-19036.650000000001</v>
      </c>
      <c r="K21" s="27"/>
      <c r="L21" s="28"/>
      <c r="M21" s="28"/>
      <c r="N21" s="28"/>
      <c r="O21" s="27"/>
      <c r="P21" s="28"/>
      <c r="Q21" s="28"/>
      <c r="R21" s="28"/>
      <c r="S21" s="26"/>
    </row>
    <row r="22" spans="2:19" ht="10.95" customHeight="1" x14ac:dyDescent="0.2">
      <c r="B22" s="5" t="s">
        <v>23</v>
      </c>
      <c r="C22" s="10"/>
      <c r="D22" s="11">
        <v>33560.1</v>
      </c>
      <c r="E22" s="11">
        <v>33560.1</v>
      </c>
      <c r="K22" s="27"/>
      <c r="L22" s="29"/>
      <c r="M22" s="30"/>
      <c r="N22" s="30"/>
      <c r="O22" s="27"/>
      <c r="P22" s="29"/>
      <c r="Q22" s="30"/>
      <c r="R22" s="28"/>
      <c r="S22" s="26"/>
    </row>
    <row r="23" spans="2:19" ht="10.95" customHeight="1" x14ac:dyDescent="0.2">
      <c r="B23" s="5" t="s">
        <v>24</v>
      </c>
      <c r="C23" s="9">
        <v>162679.71</v>
      </c>
      <c r="D23" s="10"/>
      <c r="E23" s="9">
        <v>-162679.71</v>
      </c>
      <c r="K23" s="27"/>
      <c r="L23" s="28"/>
      <c r="M23" s="29"/>
      <c r="N23" s="28"/>
      <c r="O23" s="27"/>
      <c r="P23" s="28"/>
      <c r="Q23" s="29"/>
      <c r="R23" s="28"/>
      <c r="S23" s="26"/>
    </row>
    <row r="24" spans="2:19" ht="10.95" customHeight="1" x14ac:dyDescent="0.2">
      <c r="B24" s="5" t="s">
        <v>25</v>
      </c>
      <c r="C24" s="9">
        <v>108453.26</v>
      </c>
      <c r="D24" s="9">
        <v>172504.72</v>
      </c>
      <c r="E24" s="9">
        <v>64051.46</v>
      </c>
      <c r="K24" s="27"/>
      <c r="L24" s="28"/>
      <c r="M24" s="28"/>
      <c r="N24" s="28"/>
      <c r="O24" s="27"/>
      <c r="P24" s="28"/>
      <c r="Q24" s="28"/>
      <c r="R24" s="28"/>
      <c r="S24" s="26"/>
    </row>
    <row r="25" spans="2:19" ht="10.95" customHeight="1" x14ac:dyDescent="0.2">
      <c r="B25" s="5" t="s">
        <v>26</v>
      </c>
      <c r="C25" s="9">
        <v>280079.12</v>
      </c>
      <c r="D25" s="11">
        <v>275033.40000000002</v>
      </c>
      <c r="E25" s="9">
        <v>-5045.72</v>
      </c>
      <c r="K25" s="27"/>
      <c r="L25" s="28"/>
      <c r="M25" s="30"/>
      <c r="N25" s="28"/>
      <c r="O25" s="27"/>
      <c r="P25" s="28"/>
      <c r="Q25" s="30"/>
      <c r="R25" s="28"/>
      <c r="S25" s="26"/>
    </row>
    <row r="26" spans="2:19" ht="10.95" customHeight="1" x14ac:dyDescent="0.2">
      <c r="B26" s="12" t="s">
        <v>27</v>
      </c>
      <c r="C26" s="13">
        <v>2113874.7799999998</v>
      </c>
      <c r="D26" s="13">
        <v>1784723.03</v>
      </c>
      <c r="E26" s="13">
        <v>-329151.75</v>
      </c>
      <c r="K26" s="31"/>
      <c r="L26" s="32"/>
      <c r="M26" s="32"/>
      <c r="N26" s="32"/>
      <c r="O26" s="31"/>
      <c r="P26" s="32"/>
      <c r="Q26" s="32"/>
      <c r="R26" s="32"/>
      <c r="S26" s="26"/>
    </row>
    <row r="27" spans="2:19" ht="11.4" customHeight="1" x14ac:dyDescent="0.2">
      <c r="K27" s="26"/>
      <c r="L27" s="26"/>
      <c r="M27" s="26"/>
      <c r="N27" s="26"/>
      <c r="O27" s="26"/>
      <c r="P27" s="26"/>
      <c r="Q27" s="26"/>
      <c r="R27" s="26"/>
      <c r="S27" s="26"/>
    </row>
    <row r="28" spans="2:19" ht="25.95" customHeight="1" x14ac:dyDescent="0.25">
      <c r="B28" s="40" t="s">
        <v>28</v>
      </c>
      <c r="C28" s="40"/>
      <c r="D28" s="40"/>
      <c r="E28" s="40"/>
      <c r="F28" s="40"/>
      <c r="G28" s="40"/>
      <c r="K28" s="26"/>
      <c r="L28" s="26"/>
      <c r="M28" s="26"/>
      <c r="N28" s="26"/>
      <c r="O28" s="26"/>
      <c r="P28" s="26"/>
      <c r="Q28" s="26"/>
      <c r="R28" s="26"/>
      <c r="S28" s="26"/>
    </row>
    <row r="30" spans="2:19" ht="22.05" customHeight="1" x14ac:dyDescent="0.2">
      <c r="B30" s="8" t="s">
        <v>11</v>
      </c>
      <c r="C30" s="8" t="s">
        <v>29</v>
      </c>
      <c r="D30" s="8" t="s">
        <v>13</v>
      </c>
      <c r="E30" s="8" t="s">
        <v>30</v>
      </c>
      <c r="F30" s="8" t="s">
        <v>31</v>
      </c>
      <c r="G30" s="8" t="s">
        <v>32</v>
      </c>
    </row>
    <row r="31" spans="2:19" ht="12" customHeight="1" x14ac:dyDescent="0.25">
      <c r="B31" s="14" t="s">
        <v>33</v>
      </c>
      <c r="C31" s="15">
        <v>628569.98</v>
      </c>
      <c r="D31" s="15">
        <v>2531957.64</v>
      </c>
      <c r="E31" s="15">
        <f>SUM(E32:E42)</f>
        <v>2317750.15</v>
      </c>
      <c r="F31" s="15">
        <f>SUM(F32:F42)</f>
        <v>842777.47</v>
      </c>
      <c r="G31" s="33">
        <f>E31/D31</f>
        <v>0.91539847009446795</v>
      </c>
    </row>
    <row r="32" spans="2:19" ht="10.95" customHeight="1" x14ac:dyDescent="0.2">
      <c r="B32" s="16" t="s">
        <v>34</v>
      </c>
      <c r="C32" s="11">
        <v>3895.8</v>
      </c>
      <c r="D32" s="9">
        <v>15738.36</v>
      </c>
      <c r="E32" s="9">
        <v>14343.54</v>
      </c>
      <c r="F32" s="9">
        <f>C32+D32-E32</f>
        <v>5290.619999999999</v>
      </c>
      <c r="G32" s="10"/>
    </row>
    <row r="33" spans="2:7" ht="10.95" customHeight="1" x14ac:dyDescent="0.2">
      <c r="B33" s="16" t="s">
        <v>35</v>
      </c>
      <c r="C33" s="9">
        <v>141236.84</v>
      </c>
      <c r="D33" s="9">
        <v>731496.25</v>
      </c>
      <c r="E33" s="9">
        <v>684603.27</v>
      </c>
      <c r="F33" s="9">
        <f t="shared" ref="F33:F42" si="0">C33+D33-E33</f>
        <v>188129.81999999995</v>
      </c>
      <c r="G33" s="10"/>
    </row>
    <row r="34" spans="2:7" ht="10.95" customHeight="1" x14ac:dyDescent="0.2">
      <c r="B34" s="16" t="s">
        <v>36</v>
      </c>
      <c r="C34" s="9">
        <v>-14526.27</v>
      </c>
      <c r="D34" s="10"/>
      <c r="E34" s="9">
        <v>1618.65</v>
      </c>
      <c r="F34" s="9">
        <f t="shared" si="0"/>
        <v>-16144.92</v>
      </c>
      <c r="G34" s="10"/>
    </row>
    <row r="35" spans="2:7" ht="10.95" customHeight="1" x14ac:dyDescent="0.2">
      <c r="B35" s="5" t="s">
        <v>15</v>
      </c>
      <c r="C35" s="9">
        <v>42951.37</v>
      </c>
      <c r="D35" s="9">
        <v>133339.67000000001</v>
      </c>
      <c r="E35" s="9">
        <v>107221.62</v>
      </c>
      <c r="F35" s="9">
        <f t="shared" si="0"/>
        <v>69069.420000000013</v>
      </c>
      <c r="G35" s="5"/>
    </row>
    <row r="36" spans="2:7" ht="10.95" customHeight="1" x14ac:dyDescent="0.2">
      <c r="B36" s="5" t="s">
        <v>18</v>
      </c>
      <c r="C36" s="9">
        <v>38528.06</v>
      </c>
      <c r="D36" s="9">
        <v>66849.64</v>
      </c>
      <c r="E36" s="9">
        <v>62453.1</v>
      </c>
      <c r="F36" s="9">
        <f t="shared" si="0"/>
        <v>42924.6</v>
      </c>
      <c r="G36" s="5"/>
    </row>
    <row r="37" spans="2:7" ht="10.95" customHeight="1" x14ac:dyDescent="0.2">
      <c r="B37" s="5" t="s">
        <v>20</v>
      </c>
      <c r="C37" s="11">
        <v>112967.9</v>
      </c>
      <c r="D37" s="9">
        <v>238649.15</v>
      </c>
      <c r="E37" s="9">
        <v>199472.58</v>
      </c>
      <c r="F37" s="9">
        <f t="shared" si="0"/>
        <v>152144.47</v>
      </c>
      <c r="G37" s="5"/>
    </row>
    <row r="38" spans="2:7" ht="10.95" customHeight="1" x14ac:dyDescent="0.2">
      <c r="B38" s="5" t="s">
        <v>21</v>
      </c>
      <c r="C38" s="9">
        <v>5073.07</v>
      </c>
      <c r="D38" s="9">
        <v>128823.73</v>
      </c>
      <c r="E38" s="9">
        <v>116769.31</v>
      </c>
      <c r="F38" s="9">
        <f t="shared" si="0"/>
        <v>17127.489999999991</v>
      </c>
      <c r="G38" s="5"/>
    </row>
    <row r="39" spans="2:7" ht="10.95" customHeight="1" x14ac:dyDescent="0.2">
      <c r="B39" s="5" t="s">
        <v>22</v>
      </c>
      <c r="C39" s="9">
        <v>180626.27</v>
      </c>
      <c r="D39" s="9">
        <v>735962.62</v>
      </c>
      <c r="E39" s="9">
        <v>718725.94</v>
      </c>
      <c r="F39" s="9">
        <f t="shared" si="0"/>
        <v>197862.95000000007</v>
      </c>
      <c r="G39" s="5"/>
    </row>
    <row r="40" spans="2:7" ht="10.95" customHeight="1" x14ac:dyDescent="0.2">
      <c r="B40" s="5" t="s">
        <v>23</v>
      </c>
      <c r="C40" s="9">
        <v>1245.4100000000001</v>
      </c>
      <c r="D40" s="11">
        <v>33560.1</v>
      </c>
      <c r="E40" s="9">
        <v>31525.74</v>
      </c>
      <c r="F40" s="9">
        <f t="shared" si="0"/>
        <v>3279.7700000000004</v>
      </c>
      <c r="G40" s="5"/>
    </row>
    <row r="41" spans="2:7" ht="10.95" customHeight="1" x14ac:dyDescent="0.2">
      <c r="B41" s="5" t="s">
        <v>25</v>
      </c>
      <c r="C41" s="9">
        <v>51697.87</v>
      </c>
      <c r="D41" s="9">
        <v>172504.72</v>
      </c>
      <c r="E41" s="9">
        <v>126243.85</v>
      </c>
      <c r="F41" s="9">
        <f t="shared" si="0"/>
        <v>97958.739999999991</v>
      </c>
      <c r="G41" s="5"/>
    </row>
    <row r="42" spans="2:7" ht="10.95" customHeight="1" x14ac:dyDescent="0.2">
      <c r="B42" s="5" t="s">
        <v>26</v>
      </c>
      <c r="C42" s="9">
        <v>64873.66</v>
      </c>
      <c r="D42" s="11">
        <v>275033.40000000002</v>
      </c>
      <c r="E42" s="9">
        <v>254772.55</v>
      </c>
      <c r="F42" s="9">
        <f t="shared" si="0"/>
        <v>85134.510000000068</v>
      </c>
      <c r="G42" s="5"/>
    </row>
    <row r="44" spans="2:7" ht="13.05" customHeight="1" x14ac:dyDescent="0.25">
      <c r="B44" s="41" t="s">
        <v>37</v>
      </c>
      <c r="C44" s="41"/>
      <c r="D44" s="41"/>
      <c r="E44" s="41"/>
      <c r="F44" s="41"/>
      <c r="G44" s="41"/>
    </row>
    <row r="45" spans="2:7" ht="12" customHeight="1" x14ac:dyDescent="0.25">
      <c r="B45" s="14" t="s">
        <v>38</v>
      </c>
      <c r="C45" s="17" t="s">
        <v>39</v>
      </c>
      <c r="D45" s="17" t="s">
        <v>40</v>
      </c>
      <c r="E45" s="17" t="s">
        <v>41</v>
      </c>
    </row>
    <row r="46" spans="2:7" ht="10.95" customHeight="1" x14ac:dyDescent="0.2">
      <c r="B46" s="5"/>
      <c r="C46" s="9">
        <f>SUM(C47:C59)</f>
        <v>877643.03000000014</v>
      </c>
      <c r="D46" s="9">
        <v>731496.25</v>
      </c>
      <c r="E46" s="9">
        <f>D46-C46</f>
        <v>-146146.78000000014</v>
      </c>
      <c r="F46" s="18"/>
    </row>
    <row r="47" spans="2:7" ht="10.95" customHeight="1" x14ac:dyDescent="0.2">
      <c r="B47" s="19" t="s">
        <v>42</v>
      </c>
      <c r="C47" s="9">
        <v>102868.99</v>
      </c>
      <c r="D47" s="10"/>
      <c r="E47" s="10"/>
      <c r="F47" s="18"/>
    </row>
    <row r="48" spans="2:7" ht="10.95" customHeight="1" x14ac:dyDescent="0.2">
      <c r="B48" s="5" t="s">
        <v>43</v>
      </c>
      <c r="C48" s="9">
        <v>20492.490000000002</v>
      </c>
      <c r="D48" s="5"/>
      <c r="E48" s="5"/>
      <c r="F48" s="18"/>
    </row>
    <row r="49" spans="2:12" ht="10.95" customHeight="1" x14ac:dyDescent="0.2">
      <c r="B49" s="5" t="s">
        <v>44</v>
      </c>
      <c r="C49" s="9">
        <v>185636.14</v>
      </c>
      <c r="D49" s="10"/>
      <c r="E49" s="5"/>
      <c r="F49" s="18"/>
    </row>
    <row r="50" spans="2:12" ht="10.95" customHeight="1" x14ac:dyDescent="0.2">
      <c r="B50" s="19" t="s">
        <v>45</v>
      </c>
      <c r="C50" s="10"/>
      <c r="D50" s="10"/>
      <c r="E50" s="10"/>
      <c r="F50" s="18"/>
    </row>
    <row r="51" spans="2:12" ht="10.95" customHeight="1" x14ac:dyDescent="0.2">
      <c r="B51" s="19" t="s">
        <v>46</v>
      </c>
      <c r="C51" s="9">
        <v>14506.08</v>
      </c>
      <c r="D51" s="10"/>
      <c r="E51" s="10"/>
      <c r="F51" s="18"/>
    </row>
    <row r="52" spans="2:12" ht="10.95" customHeight="1" x14ac:dyDescent="0.2">
      <c r="B52" s="19" t="s">
        <v>47</v>
      </c>
      <c r="C52" s="10"/>
      <c r="D52" s="10"/>
      <c r="E52" s="10"/>
      <c r="F52" s="18"/>
    </row>
    <row r="53" spans="2:12" ht="33" customHeight="1" x14ac:dyDescent="0.2">
      <c r="B53" s="19" t="s">
        <v>48</v>
      </c>
      <c r="C53" s="9">
        <v>4926.9799999999996</v>
      </c>
      <c r="D53" s="10"/>
      <c r="E53" s="10"/>
      <c r="F53" s="18"/>
    </row>
    <row r="54" spans="2:12" ht="22.05" customHeight="1" x14ac:dyDescent="0.2">
      <c r="B54" s="19" t="s">
        <v>49</v>
      </c>
      <c r="C54" s="9">
        <v>186548.21</v>
      </c>
      <c r="D54" s="10"/>
      <c r="E54" s="10"/>
      <c r="F54" s="18"/>
    </row>
    <row r="55" spans="2:12" ht="10.95" customHeight="1" x14ac:dyDescent="0.2">
      <c r="B55" s="19" t="s">
        <v>50</v>
      </c>
      <c r="C55" s="9">
        <v>37473</v>
      </c>
      <c r="D55" s="10"/>
      <c r="E55" s="10"/>
      <c r="F55" s="18"/>
    </row>
    <row r="56" spans="2:12" ht="10.95" customHeight="1" x14ac:dyDescent="0.2">
      <c r="B56" s="19" t="s">
        <v>51</v>
      </c>
      <c r="C56" s="10"/>
      <c r="D56" s="10"/>
      <c r="E56" s="10"/>
      <c r="F56" s="18"/>
    </row>
    <row r="57" spans="2:12" ht="10.95" customHeight="1" x14ac:dyDescent="0.2">
      <c r="B57" s="20" t="s">
        <v>52</v>
      </c>
      <c r="C57" s="9">
        <v>204818.95</v>
      </c>
      <c r="D57" s="5"/>
      <c r="E57" s="5"/>
      <c r="F57" s="18"/>
      <c r="J57" s="34"/>
    </row>
    <row r="58" spans="2:12" ht="33" customHeight="1" x14ac:dyDescent="0.2">
      <c r="B58" s="21" t="s">
        <v>53</v>
      </c>
      <c r="C58" s="22">
        <f>2288.57+111281.19</f>
        <v>113569.76000000001</v>
      </c>
      <c r="D58" s="10"/>
      <c r="E58" s="10"/>
      <c r="L58" s="34"/>
    </row>
    <row r="59" spans="2:12" ht="10.95" customHeight="1" x14ac:dyDescent="0.2">
      <c r="B59" s="21" t="s">
        <v>54</v>
      </c>
      <c r="C59" s="9">
        <v>6802.43</v>
      </c>
      <c r="D59" s="10"/>
      <c r="E59" s="10"/>
    </row>
    <row r="61" spans="2:12" ht="11.4" customHeight="1" x14ac:dyDescent="0.25">
      <c r="B61" s="42" t="s">
        <v>64</v>
      </c>
      <c r="C61" s="42"/>
      <c r="D61" s="42"/>
      <c r="E61" s="42"/>
      <c r="F61" s="42"/>
      <c r="G61" s="42"/>
    </row>
    <row r="62" spans="2:12" ht="11.4" customHeight="1" x14ac:dyDescent="0.2">
      <c r="B62" s="35"/>
      <c r="C62" s="36" t="s">
        <v>65</v>
      </c>
      <c r="D62" s="36" t="s">
        <v>66</v>
      </c>
      <c r="E62" s="36" t="s">
        <v>67</v>
      </c>
    </row>
    <row r="63" spans="2:12" ht="11.4" customHeight="1" x14ac:dyDescent="0.2">
      <c r="B63" s="37" t="s">
        <v>68</v>
      </c>
      <c r="C63" s="38">
        <v>102355.55</v>
      </c>
      <c r="D63" s="38">
        <v>88355.08</v>
      </c>
      <c r="E63" s="43">
        <v>45718.67</v>
      </c>
    </row>
    <row r="64" spans="2:12" ht="11.4" customHeight="1" x14ac:dyDescent="0.2">
      <c r="B64" s="37" t="s">
        <v>69</v>
      </c>
      <c r="C64" s="38">
        <v>28269.21</v>
      </c>
      <c r="D64" s="38">
        <v>16761.64</v>
      </c>
      <c r="E64" s="44"/>
    </row>
    <row r="66" spans="2:7" ht="11.4" customHeight="1" x14ac:dyDescent="0.25">
      <c r="B66" s="45" t="s">
        <v>62</v>
      </c>
      <c r="C66" s="45"/>
      <c r="D66" s="45"/>
      <c r="E66" s="45"/>
      <c r="F66" s="45"/>
    </row>
    <row r="67" spans="2:7" ht="11.4" customHeight="1" x14ac:dyDescent="0.2">
      <c r="B67" s="46" t="s">
        <v>63</v>
      </c>
      <c r="C67" s="48">
        <v>-268289.62</v>
      </c>
      <c r="D67" s="49"/>
      <c r="E67" s="50"/>
    </row>
    <row r="68" spans="2:7" ht="11.4" customHeight="1" x14ac:dyDescent="0.2">
      <c r="B68" s="47"/>
      <c r="C68" s="51"/>
      <c r="D68" s="52"/>
      <c r="E68" s="53"/>
    </row>
    <row r="70" spans="2:7" ht="13.05" customHeight="1" x14ac:dyDescent="0.25">
      <c r="B70" s="41" t="s">
        <v>55</v>
      </c>
      <c r="C70" s="41"/>
      <c r="D70" s="41"/>
      <c r="E70" s="41"/>
      <c r="F70" s="41"/>
      <c r="G70" s="41"/>
    </row>
    <row r="71" spans="2:7" ht="10.95" customHeight="1" x14ac:dyDescent="0.2">
      <c r="B71" s="5" t="s">
        <v>61</v>
      </c>
      <c r="C71" s="9">
        <v>141993.07</v>
      </c>
    </row>
    <row r="72" spans="2:7" ht="10.95" customHeight="1" x14ac:dyDescent="0.2">
      <c r="B72" s="5" t="s">
        <v>56</v>
      </c>
      <c r="C72" s="10"/>
    </row>
    <row r="73" spans="2:7" ht="10.95" customHeight="1" x14ac:dyDescent="0.2">
      <c r="B73" s="5" t="s">
        <v>57</v>
      </c>
      <c r="C73" s="10"/>
    </row>
    <row r="74" spans="2:7" ht="10.95" customHeight="1" x14ac:dyDescent="0.2">
      <c r="B74" s="5" t="s">
        <v>58</v>
      </c>
      <c r="C74" s="9">
        <f>C71+C72-C73</f>
        <v>141993.07</v>
      </c>
    </row>
    <row r="75" spans="2:7" s="1" customFormat="1" ht="28.05" customHeight="1" x14ac:dyDescent="0.2"/>
    <row r="76" spans="2:7" ht="12" customHeight="1" x14ac:dyDescent="0.25">
      <c r="B76" s="23" t="s">
        <v>59</v>
      </c>
      <c r="C76" s="24"/>
      <c r="D76" s="25" t="s">
        <v>60</v>
      </c>
    </row>
  </sheetData>
  <mergeCells count="10">
    <mergeCell ref="B2:G2"/>
    <mergeCell ref="B11:G11"/>
    <mergeCell ref="B28:G28"/>
    <mergeCell ref="B44:G44"/>
    <mergeCell ref="B70:G70"/>
    <mergeCell ref="B61:G61"/>
    <mergeCell ref="E63:E64"/>
    <mergeCell ref="B66:F66"/>
    <mergeCell ref="B67:B68"/>
    <mergeCell ref="C67:E68"/>
  </mergeCells>
  <pageMargins left="0" right="0" top="0" bottom="0" header="0.51181102362204722" footer="0.51181102362204722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Ирина</cp:lastModifiedBy>
  <dcterms:modified xsi:type="dcterms:W3CDTF">2016-03-31T10:04:56Z</dcterms:modified>
</cp:coreProperties>
</file>