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<sst xmlns="http://schemas.openxmlformats.org/spreadsheetml/2006/main" count="61" uniqueCount="54">
  <si>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</si>
  <si>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</si>
  <si>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</si>
  <si>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</si>
  <si>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</si>
  <si>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</si>
  <si>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</si>
  <si>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</si>
  <si>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</si>
  <si>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</si>
  <si>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</si>
  <si>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</si>
  <si>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</si>
  <si>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</si>
  <si>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</si>
  <si>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</si>
  <si>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</si>
  <si>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</si>
  <si>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</si>
  <si>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</si>
  <si>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</si>
  <si>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</si>
  <si>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</si>
  <si>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</si>
  <si>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</si>
  <si>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</si>
  <si>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</si>
  <si>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</si>
  <si>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</si>
  <si>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</si>
  <si>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</si>
  <si>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</si>
  <si>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</si>
  <si>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</si>
  <si>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</si>
  <si>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</si>
  <si>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</si>
  <si>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</si>
  <si>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</si>
  <si>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</si>
  <si>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</si>
  <si>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</si>
  <si>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</si>
  <si>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</si>
  <si>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Ур. Танкистов д. № 16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</si>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</sst>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3">
      <selection activeCell="M33" sqref="M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2578</v>
      </c>
    </row>
    <row r="7" spans="1:4" ht="11.25">
      <c r="A7" s="4"/>
      <c r="B7" s="5" t="s">
        <v>5</v>
      </c>
      <c r="C7" s="6" t="s">
        <v>4</v>
      </c>
      <c r="D7" s="7">
        <v>2578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22708.03</v>
      </c>
      <c r="D12" s="7">
        <v>88883.11</v>
      </c>
      <c r="E12" s="7">
        <v>81300.39</v>
      </c>
      <c r="F12" s="7">
        <f>C12+D12-E12</f>
        <v>30290.75</v>
      </c>
    </row>
    <row r="13" spans="2:6" ht="11.25">
      <c r="B13" s="5" t="s">
        <v>10</v>
      </c>
      <c r="C13" s="7">
        <v>53767.56</v>
      </c>
      <c r="D13" s="7">
        <v>225023.28</v>
      </c>
      <c r="E13" s="7">
        <v>201531.72</v>
      </c>
      <c r="F13" s="7">
        <f>C13+D13-E13</f>
        <v>77259.11999999997</v>
      </c>
    </row>
    <row r="14" spans="2:6" ht="11.25">
      <c r="B14" s="10" t="s">
        <v>11</v>
      </c>
      <c r="C14" s="22">
        <f>C12+C13</f>
        <v>76475.59</v>
      </c>
      <c r="D14" s="22">
        <f>D12+D13</f>
        <v>313906.39</v>
      </c>
      <c r="E14" s="22">
        <f>SUM(E12:E13)</f>
        <v>282832.11</v>
      </c>
      <c r="F14" s="22">
        <f>F12+F13</f>
        <v>107549.86999999997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94432.39</v>
      </c>
      <c r="D19" s="20">
        <f>D20+D21+D22+D23</f>
        <v>522962.87</v>
      </c>
      <c r="E19" s="20">
        <f>E20+E21+E22+E23</f>
        <v>490723.18</v>
      </c>
      <c r="F19" s="20">
        <f>F20+F21+F22+F23</f>
        <v>126672.08000000002</v>
      </c>
      <c r="G19" s="24">
        <f>E19/D19*100</f>
        <v>93.83518566050397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94432.39</v>
      </c>
      <c r="D21" s="7">
        <v>522962.87</v>
      </c>
      <c r="E21" s="7">
        <v>490723.18</v>
      </c>
      <c r="F21" s="7">
        <f>C21+D21-E21</f>
        <v>126672.08000000002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11024.93</v>
      </c>
      <c r="D27" s="34">
        <f>D28+D29+D30+D31+D32+D33+D34+D35+D36+D37+D41</f>
        <v>490823.92999999993</v>
      </c>
      <c r="E27" s="34">
        <f>E19</f>
        <v>490723.18</v>
      </c>
      <c r="F27" s="34">
        <f>C27+E27-D27</f>
        <v>10924.180000000051</v>
      </c>
    </row>
    <row r="28" spans="1:8" ht="21.75" customHeight="1">
      <c r="A28"/>
      <c r="B28" s="14" t="s">
        <v>38</v>
      </c>
      <c r="C28" s="7"/>
      <c r="D28" s="7">
        <f>9207+2329.06+11799.14+60322.84</f>
        <v>83658.04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3161</v>
      </c>
      <c r="E29" s="5"/>
      <c r="F29" s="5"/>
    </row>
    <row r="30" spans="2:6" ht="11.25">
      <c r="B30" s="5" t="s">
        <v>22</v>
      </c>
      <c r="C30" s="7"/>
      <c r="D30" s="7">
        <v>68336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13173.09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v>6450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3903+2600+7160.43</f>
        <v>13663.43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39060+14845+9027+18277+30000</f>
        <v>111209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17633.52+13958.58</f>
        <v>31592.1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120839.72000000002</v>
      </c>
      <c r="E37" s="9"/>
      <c r="F37" s="9"/>
      <c r="G37"/>
      <c r="H37"/>
    </row>
    <row r="38" spans="2:6" ht="11.25">
      <c r="B38" s="15" t="s">
        <v>37</v>
      </c>
      <c r="C38" s="7"/>
      <c r="D38" s="7">
        <v>88398.07</v>
      </c>
      <c r="E38" s="5"/>
      <c r="F38" s="5"/>
    </row>
    <row r="39" spans="1:8" ht="32.25" customHeight="1">
      <c r="A39"/>
      <c r="B39" s="16" t="s">
        <v>27</v>
      </c>
      <c r="C39" s="25"/>
      <c r="D39" s="25">
        <v>23391.32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9050.33</v>
      </c>
      <c r="E40" s="9"/>
      <c r="F40" s="9"/>
      <c r="G40"/>
      <c r="H40"/>
    </row>
    <row r="41" spans="1:8" ht="21" customHeight="1">
      <c r="A41"/>
      <c r="B41" s="16" t="s">
        <v>46</v>
      </c>
      <c r="C41" s="7"/>
      <c r="D41" s="7">
        <f>D42+D43+D44+D45</f>
        <v>38741.55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941.84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2685.31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35114.4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2018-03-24T08:05:23Z</dcterms:modified>
  <cp:category/>
  <cp:version/>
  <cp:contentType/>
  <cp:contentStatus/>
  <cp:revision>1</cp:revision>
</cp:coreProperties>
</file>