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<sst xmlns="http://schemas.openxmlformats.org/spreadsheetml/2006/main" count="61" uniqueCount="54">
  <si>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</si>
  <si>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</si>
  <si>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</si>
  <si>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</si>
  <si>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</si>
  <si>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</si>
  <si>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</si>
  <si>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</si>
  <si>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</si>
  <si>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</si>
  <si>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</si>
  <si>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</si>
  <si>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</si>
  <si>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</si>
  <si>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</si>
  <si>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</si>
  <si>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</si>
  <si>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</si>
  <si>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</si>
  <si>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</si>
  <si>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</si>
  <si>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</si>
  <si>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</si>
  <si>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</si>
  <si>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</si>
  <si>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</si>
  <si>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</si>
  <si>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</si>
  <si>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</si>
  <si>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</si>
  <si>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</si>
  <si>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</si>
  <si>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</si>
  <si>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</si>
  <si>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</si>
  <si>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</si>
  <si>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</si>
  <si>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</si>
  <si>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</si>
  <si>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</si>
  <si>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</si>
  <si>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</si>
  <si>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</si>
  <si>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</si>
  <si>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Куйбышева д. № 8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</si>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</sst>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20">
      <selection activeCell="I26" sqref="I26:I4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591.8</v>
      </c>
    </row>
    <row r="7" spans="1:4" ht="11.25">
      <c r="A7" s="4"/>
      <c r="B7" s="5" t="s">
        <v>5</v>
      </c>
      <c r="C7" s="6" t="s">
        <v>4</v>
      </c>
      <c r="D7" s="7">
        <v>591.8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7908.99</v>
      </c>
      <c r="D12" s="7">
        <v>21957.53</v>
      </c>
      <c r="E12" s="7">
        <v>14389.48</v>
      </c>
      <c r="F12" s="7">
        <f>C12+D12-E12</f>
        <v>15477.039999999997</v>
      </c>
    </row>
    <row r="13" spans="2:6" ht="11.25">
      <c r="B13" s="5" t="s">
        <v>10</v>
      </c>
      <c r="C13" s="7">
        <v>20462.61</v>
      </c>
      <c r="D13" s="7">
        <v>56076.26</v>
      </c>
      <c r="E13" s="7">
        <v>35695.89</v>
      </c>
      <c r="F13" s="7">
        <f>C13+D13-E13</f>
        <v>40842.979999999996</v>
      </c>
    </row>
    <row r="14" spans="2:6" ht="11.25">
      <c r="B14" s="10" t="s">
        <v>11</v>
      </c>
      <c r="C14" s="22">
        <f>C12+C13</f>
        <v>28371.6</v>
      </c>
      <c r="D14" s="22">
        <f>D12+D13</f>
        <v>78033.79000000001</v>
      </c>
      <c r="E14" s="22">
        <f>SUM(E12:E13)</f>
        <v>50085.369999999995</v>
      </c>
      <c r="F14" s="22">
        <f>F12+F13</f>
        <v>56320.01999999999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40961.65</v>
      </c>
      <c r="D19" s="20">
        <f>D20+D21+D22+D23</f>
        <v>128217.62</v>
      </c>
      <c r="E19" s="20">
        <f>E20+E21+E22+E23</f>
        <v>95411.35</v>
      </c>
      <c r="F19" s="20">
        <f>F20+F21+F22+F23</f>
        <v>73767.91999999998</v>
      </c>
      <c r="G19" s="24">
        <f>E19/D19*100</f>
        <v>74.41360243623303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40961.65</v>
      </c>
      <c r="D21" s="7">
        <v>128217.62</v>
      </c>
      <c r="E21" s="7">
        <v>95411.35</v>
      </c>
      <c r="F21" s="7">
        <f>C21+D21-E21</f>
        <v>73767.91999999998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-21383.87</v>
      </c>
      <c r="D27" s="34">
        <f>D28+D29+D30+D31+D32+D33+D34+D35+D36+D37+D41</f>
        <v>145874.94</v>
      </c>
      <c r="E27" s="34">
        <f>E19</f>
        <v>95411.35</v>
      </c>
      <c r="F27" s="34">
        <f>C27+E27-D27</f>
        <v>-71847.45999999999</v>
      </c>
    </row>
    <row r="28" spans="1:8" ht="21.75" customHeight="1">
      <c r="A28"/>
      <c r="B28" s="14" t="s">
        <v>38</v>
      </c>
      <c r="C28" s="7"/>
      <c r="D28" s="7">
        <f>423+13848.12</f>
        <v>14271.12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23377.69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11224</f>
        <v>11224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13489+21122+11791+1121+5000</f>
        <v>52523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4047.91+5090.5</f>
        <v>9138.41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26769.670000000002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20292.38</v>
      </c>
      <c r="E38" s="5"/>
      <c r="F38" s="5"/>
    </row>
    <row r="39" spans="1:8" ht="32.25" customHeight="1">
      <c r="A39"/>
      <c r="B39" s="16" t="s">
        <v>27</v>
      </c>
      <c r="C39" s="25"/>
      <c r="D39" s="25">
        <v>4399.63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2077.66</v>
      </c>
      <c r="E40" s="9"/>
      <c r="F40" s="9"/>
      <c r="G40"/>
      <c r="H40"/>
    </row>
    <row r="41" spans="1:8" ht="20.25" customHeight="1">
      <c r="A41"/>
      <c r="B41" s="16" t="s">
        <v>46</v>
      </c>
      <c r="C41" s="7"/>
      <c r="D41" s="7">
        <f>D42+D43+D44+D45</f>
        <v>8571.05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306.49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801.4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7463.16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2018-03-23T04:48:04Z</dcterms:modified>
  <cp:category/>
  <cp:version/>
  <cp:contentType/>
  <cp:contentStatus/>
  <cp:revision>1</cp:revision>
</cp:coreProperties>
</file>