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<sst xmlns="http://schemas.openxmlformats.org/spreadsheetml/2006/main" count="61" uniqueCount="54">
  <si>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</si>
  <si>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</si>
  <si>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</si>
  <si>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</si>
  <si>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</si>
  <si>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</si>
  <si>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</si>
  <si>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</si>
  <si>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</si>
  <si>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</si>
  <si>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</si>
  <si>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</si>
  <si>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</si>
  <si>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</si>
  <si>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</si>
  <si>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</si>
  <si>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</si>
  <si>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</si>
  <si>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</si>
  <si>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</si>
  <si>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</si>
  <si>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</si>
  <si>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</si>
  <si>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</si>
  <si>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</si>
  <si>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</si>
  <si>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</si>
  <si>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</si>
  <si>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</si>
  <si>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</si>
  <si>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</si>
  <si>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</si>
  <si>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</si>
  <si>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</si>
  <si>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</si>
  <si>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</si>
  <si>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</si>
  <si>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</si>
  <si>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</si>
  <si>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</si>
  <si>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</si>
  <si>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</si>
  <si>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</si>
  <si>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</si>
  <si>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</si>
  <si>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</si>
  <si>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</si>
  <si>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</si>
  <si>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</si>
  <si>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</si>
  <si>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</si>
  <si>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</si>
  <si>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</si>
  <si>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Пл. Ленина д. №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</si>
</sst>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25">
      <selection activeCell="F56" sqref="F5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526.3</v>
      </c>
    </row>
    <row r="7" spans="1:4" ht="11.25">
      <c r="A7" s="4"/>
      <c r="B7" s="5" t="s">
        <v>5</v>
      </c>
      <c r="C7" s="6" t="s">
        <v>4</v>
      </c>
      <c r="D7" s="7">
        <v>526.3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1527.77</v>
      </c>
      <c r="D12" s="7">
        <v>9236.77</v>
      </c>
      <c r="E12" s="7">
        <v>10485.42</v>
      </c>
      <c r="F12" s="7">
        <f>C12+D12-E12</f>
        <v>279.1200000000008</v>
      </c>
    </row>
    <row r="13" spans="2:6" ht="11.25">
      <c r="B13" s="5" t="s">
        <v>10</v>
      </c>
      <c r="C13" s="7">
        <v>4081.02</v>
      </c>
      <c r="D13" s="7">
        <v>24103.98</v>
      </c>
      <c r="E13" s="7">
        <v>27391.15</v>
      </c>
      <c r="F13" s="7">
        <f>C13+D13-E13</f>
        <v>793.8499999999985</v>
      </c>
    </row>
    <row r="14" spans="2:6" ht="11.25">
      <c r="B14" s="10" t="s">
        <v>11</v>
      </c>
      <c r="C14" s="22">
        <f>C12+C13</f>
        <v>5608.79</v>
      </c>
      <c r="D14" s="22">
        <f>D12+D13</f>
        <v>33340.75</v>
      </c>
      <c r="E14" s="22">
        <f>SUM(E12:E13)</f>
        <v>37876.57</v>
      </c>
      <c r="F14" s="22">
        <f>F12+F13</f>
        <v>1072.9699999999993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12284.6</v>
      </c>
      <c r="D19" s="20">
        <f>D20+D21+D22+D23</f>
        <v>101393.55</v>
      </c>
      <c r="E19" s="20">
        <f>E20+E21+E22+E23</f>
        <v>101155.4</v>
      </c>
      <c r="F19" s="20">
        <f>F20+F21+F22+F23</f>
        <v>12522.750000000015</v>
      </c>
      <c r="G19" s="24">
        <f>E19/D19*100</f>
        <v>99.76512312666831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12284.6</v>
      </c>
      <c r="D21" s="7">
        <v>101393.55</v>
      </c>
      <c r="E21" s="7">
        <v>101155.4</v>
      </c>
      <c r="F21" s="7">
        <f>C21+D21-E21</f>
        <v>12522.750000000015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48627.85</v>
      </c>
      <c r="D27" s="34">
        <f>D28+D29+D30+D31+D32+D33+D34+D35+D36+D37+D41</f>
        <v>96953.59999999999</v>
      </c>
      <c r="E27" s="34">
        <f>E19</f>
        <v>101155.4</v>
      </c>
      <c r="F27" s="34">
        <f>C27+E27-D27</f>
        <v>52829.65000000001</v>
      </c>
    </row>
    <row r="28" spans="1:8" ht="21.75" customHeight="1">
      <c r="A28"/>
      <c r="B28" s="14" t="s">
        <v>38</v>
      </c>
      <c r="C28" s="7"/>
      <c r="D28" s="7">
        <f>890.4+10673.36+4000</f>
        <v>15563.76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5104</v>
      </c>
      <c r="E29" s="5"/>
      <c r="F29" s="5"/>
    </row>
    <row r="30" spans="2:6" ht="11.25">
      <c r="B30" s="5" t="s">
        <v>22</v>
      </c>
      <c r="C30" s="7"/>
      <c r="D30" s="7">
        <f>12795.2+2000</f>
        <v>14795.2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7800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1122+15907.25+1600</f>
        <v>18629.25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4097.98+2000</f>
        <v>6097.98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24136.76</v>
      </c>
      <c r="E37" s="9"/>
      <c r="F37" s="9"/>
      <c r="G37"/>
      <c r="H37"/>
    </row>
    <row r="38" spans="2:6" ht="11.25">
      <c r="B38" s="15" t="s">
        <v>37</v>
      </c>
      <c r="C38" s="7"/>
      <c r="D38" s="7">
        <v>17991.01</v>
      </c>
      <c r="E38" s="5"/>
      <c r="F38" s="5"/>
    </row>
    <row r="39" spans="1:8" ht="32.25" customHeight="1">
      <c r="A39"/>
      <c r="B39" s="16" t="s">
        <v>27</v>
      </c>
      <c r="C39" s="25"/>
      <c r="D39" s="25">
        <v>4242.62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1903.13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4826.65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339.06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657.19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3830.4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891.62</v>
      </c>
      <c r="D49" s="7">
        <v>0</v>
      </c>
      <c r="E49" s="7">
        <f>C49*0.35</f>
        <v>312.067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2019-03-24T08:36:09Z</dcterms:modified>
  <cp:category/>
  <cp:version/>
  <cp:contentType/>
  <cp:contentStatus/>
  <cp:revision>1</cp:revision>
</cp:coreProperties>
</file>