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<sst xmlns="http://schemas.openxmlformats.org/spreadsheetml/2006/main" count="61" uniqueCount="54">
  <si>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</si>
  <si>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</si>
  <si>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</si>
  <si>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</si>
  <si>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</si>
  <si>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</si>
  <si>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</si>
  <si>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</si>
  <si>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</si>
  <si>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</si>
  <si>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</si>
  <si>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</si>
  <si>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</si>
  <si>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</si>
  <si>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</si>
  <si>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</si>
  <si>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</si>
  <si>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</si>
  <si>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</si>
  <si>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</si>
  <si>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</si>
  <si>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</si>
  <si>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</si>
  <si>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</si>
  <si>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</si>
  <si>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</si>
  <si>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</si>
  <si>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</si>
  <si>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</si>
  <si>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</si>
  <si>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</si>
  <si>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</si>
  <si>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</si>
  <si>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</si>
  <si>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</si>
  <si>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</si>
  <si>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</si>
  <si>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</si>
  <si>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</si>
  <si>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</si>
  <si>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</si>
  <si>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</si>
  <si>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</si>
  <si>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</si>
  <si>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Культуры д. № 3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</si>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</sst>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I26" sqref="I26:I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596.9</v>
      </c>
    </row>
    <row r="7" spans="1:4" ht="11.25">
      <c r="A7" s="4"/>
      <c r="B7" s="5" t="s">
        <v>5</v>
      </c>
      <c r="C7" s="6" t="s">
        <v>4</v>
      </c>
      <c r="D7" s="7">
        <v>596.9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1289.49</v>
      </c>
      <c r="D12" s="7">
        <v>15474.4</v>
      </c>
      <c r="E12" s="7">
        <v>14568.74</v>
      </c>
      <c r="F12" s="7">
        <f>C12+D12-E12</f>
        <v>2195.1499999999996</v>
      </c>
    </row>
    <row r="13" spans="2:6" ht="11.25">
      <c r="B13" s="5" t="s">
        <v>10</v>
      </c>
      <c r="C13" s="7">
        <v>2949.33</v>
      </c>
      <c r="D13" s="7">
        <v>35546.1</v>
      </c>
      <c r="E13" s="7">
        <v>33357.73</v>
      </c>
      <c r="F13" s="7">
        <f>C13+D13-E13</f>
        <v>5137.699999999997</v>
      </c>
    </row>
    <row r="14" spans="2:6" ht="11.25">
      <c r="B14" s="10" t="s">
        <v>11</v>
      </c>
      <c r="C14" s="22">
        <f>C12+C13</f>
        <v>4238.82</v>
      </c>
      <c r="D14" s="22">
        <f>D12+D13</f>
        <v>51020.5</v>
      </c>
      <c r="E14" s="22">
        <f>SUM(E12:E13)</f>
        <v>47926.47</v>
      </c>
      <c r="F14" s="22">
        <f>F12+F13</f>
        <v>7332.849999999997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9609.79</v>
      </c>
      <c r="D19" s="20">
        <f>D20+D21+D22+D23</f>
        <v>120566.16</v>
      </c>
      <c r="E19" s="20">
        <f>E20+E21+E22+E23</f>
        <v>116495.21</v>
      </c>
      <c r="F19" s="20">
        <f>F20+F21+F22+F23</f>
        <v>13680.740000000005</v>
      </c>
      <c r="G19" s="24">
        <f>E19/D19*100</f>
        <v>96.62347212518007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9609.79</v>
      </c>
      <c r="D21" s="7">
        <v>120566.16</v>
      </c>
      <c r="E21" s="7">
        <v>116495.21</v>
      </c>
      <c r="F21" s="7">
        <f>C21+D21-E21</f>
        <v>13680.740000000005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4790.42</v>
      </c>
      <c r="D27" s="34">
        <f>D28+D29+D30+D31+D32+D33+D34+D35+D36+D37+D41</f>
        <v>111846.50000000001</v>
      </c>
      <c r="E27" s="34">
        <f>E19</f>
        <v>116495.21</v>
      </c>
      <c r="F27" s="34">
        <f>C27+E27-D27</f>
        <v>9439.12999999999</v>
      </c>
    </row>
    <row r="28" spans="1:8" ht="21.75" customHeight="1">
      <c r="A28"/>
      <c r="B28" s="14" t="s">
        <v>38</v>
      </c>
      <c r="C28" s="7"/>
      <c r="D28" s="7">
        <f>808+13967.47+2949.78+582.27</f>
        <v>18307.52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18356.49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13154+100</f>
        <v>13254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78+13250+958+10177.44</f>
        <v>24463.440000000002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4082.8</f>
        <v>4082.8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D38+D39+D40</f>
        <v>27534.719999999998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20467.26</v>
      </c>
      <c r="E38" s="5"/>
      <c r="F38" s="5"/>
    </row>
    <row r="39" spans="1:8" ht="32.25" customHeight="1">
      <c r="A39"/>
      <c r="B39" s="16" t="s">
        <v>27</v>
      </c>
      <c r="C39" s="25"/>
      <c r="D39" s="25">
        <v>4971.9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2095.56</v>
      </c>
      <c r="E40" s="9"/>
      <c r="F40" s="9"/>
      <c r="G40"/>
      <c r="H40"/>
    </row>
    <row r="41" spans="1:8" ht="22.5" customHeight="1">
      <c r="A41"/>
      <c r="B41" s="16" t="s">
        <v>46</v>
      </c>
      <c r="C41" s="7"/>
      <c r="D41" s="7">
        <f>D42+D43+D44+D45</f>
        <v>5847.530000000001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279.24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740.45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4827.84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2018-03-23T05:29:22Z</dcterms:modified>
  <cp:category/>
  <cp:version/>
  <cp:contentType/>
  <cp:contentStatus/>
  <cp:revision>1</cp:revision>
</cp:coreProperties>
</file>