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<sst xmlns="http://schemas.openxmlformats.org/spreadsheetml/2006/main" count="61" uniqueCount="54">
  <si>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</si>
  <si>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</si>
  <si>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</si>
  <si>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</si>
  <si>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</si>
  <si>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</si>
  <si>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</si>
  <si>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</si>
  <si>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</si>
  <si>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</si>
  <si>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</si>
  <si>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</si>
  <si>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</si>
  <si>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</si>
  <si>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</si>
  <si>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</si>
  <si>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</si>
  <si>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</si>
  <si>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</si>
  <si>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</si>
  <si>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</si>
  <si>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</si>
  <si>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</si>
  <si>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</si>
  <si>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</si>
  <si>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</si>
  <si>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</si>
  <si>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</si>
  <si>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</si>
  <si>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</si>
  <si>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</si>
  <si>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</si>
  <si>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</si>
  <si>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</si>
  <si>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</si>
  <si>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</si>
  <si>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</si>
  <si>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</si>
  <si>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</si>
  <si>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</si>
  <si>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</si>
  <si>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</si>
  <si>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</si>
  <si>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</si>
  <si>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д. № 12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</si>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</sst>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1"/>
  <sheetViews>
    <sheetView tabSelected="1" zoomScalePageLayoutView="0" workbookViewId="0" topLeftCell="A1">
      <selection activeCell="E31" sqref="E3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460.8</v>
      </c>
    </row>
    <row r="7" spans="1:4" ht="11.25">
      <c r="A7" s="4"/>
      <c r="B7" s="5" t="s">
        <v>5</v>
      </c>
      <c r="C7" s="6" t="s">
        <v>4</v>
      </c>
      <c r="D7" s="7">
        <v>460.8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2779.12</v>
      </c>
      <c r="D12" s="7">
        <v>11067.55</v>
      </c>
      <c r="E12" s="7">
        <v>9831.24</v>
      </c>
      <c r="F12" s="7">
        <f>C12+D12-E12</f>
        <v>4015.4299999999985</v>
      </c>
    </row>
    <row r="13" spans="2:6" ht="11.25">
      <c r="B13" s="5" t="s">
        <v>10</v>
      </c>
      <c r="C13" s="7">
        <v>6974.67</v>
      </c>
      <c r="D13" s="7">
        <v>25758.72</v>
      </c>
      <c r="E13" s="7">
        <v>22121.36</v>
      </c>
      <c r="F13" s="7">
        <f>C13+D13-E13</f>
        <v>10612.029999999999</v>
      </c>
    </row>
    <row r="14" spans="2:6" ht="11.25">
      <c r="B14" s="10" t="s">
        <v>11</v>
      </c>
      <c r="C14" s="22">
        <f>C12+C13</f>
        <v>9753.79</v>
      </c>
      <c r="D14" s="22">
        <f>D12+D13</f>
        <v>36826.270000000004</v>
      </c>
      <c r="E14" s="22">
        <f>SUM(E12:E13)</f>
        <v>31952.6</v>
      </c>
      <c r="F14" s="22">
        <f>F12+F13</f>
        <v>14627.459999999997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22721.05</v>
      </c>
      <c r="D19" s="20">
        <f>D20+D21+D22+D23</f>
        <v>91369.51</v>
      </c>
      <c r="E19" s="20">
        <f>E20+E21+E22+E23</f>
        <v>84416.38</v>
      </c>
      <c r="F19" s="20">
        <f>F20+F21+F22+F23</f>
        <v>29674.179999999993</v>
      </c>
      <c r="G19" s="24">
        <f>E19/D19*100</f>
        <v>92.39009818483213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22721.05</v>
      </c>
      <c r="D21" s="7">
        <v>91369.51</v>
      </c>
      <c r="E21" s="7">
        <v>84416.38</v>
      </c>
      <c r="F21" s="7">
        <f>C21+D21-E21</f>
        <v>29674.179999999993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2:7" ht="11.25"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</row>
    <row r="24" spans="2:7" ht="12.75">
      <c r="B24" s="41" t="s">
        <v>19</v>
      </c>
      <c r="C24" s="41"/>
      <c r="D24" s="41"/>
      <c r="E24" s="41"/>
      <c r="F24" s="41"/>
      <c r="G24" s="41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-14003.07</v>
      </c>
      <c r="D26" s="34">
        <f>D27+D28+D29+D30+D31+D32+D33+D34+D35+D36+D40</f>
        <v>84183.99</v>
      </c>
      <c r="E26" s="34">
        <f>E19</f>
        <v>84416.38</v>
      </c>
      <c r="F26" s="34">
        <f>C26+E26-D26</f>
        <v>-13770.680000000008</v>
      </c>
    </row>
    <row r="27" spans="1:8" ht="21.75" customHeight="1">
      <c r="A27"/>
      <c r="B27" s="14" t="s">
        <v>38</v>
      </c>
      <c r="C27" s="7"/>
      <c r="D27" s="7">
        <f>967+10782.71</f>
        <v>11749.71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12175.33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4550</f>
        <v>4550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8341+1997+8594+6000</f>
        <v>24932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3151.87+1856.89</f>
        <v>5008.76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20937.09</v>
      </c>
      <c r="E36" s="9"/>
      <c r="F36" s="9"/>
      <c r="G36"/>
      <c r="H36"/>
    </row>
    <row r="37" spans="2:6" ht="11.25">
      <c r="B37" s="15" t="s">
        <v>37</v>
      </c>
      <c r="C37" s="7"/>
      <c r="D37" s="7">
        <v>15800.49</v>
      </c>
      <c r="E37" s="5"/>
      <c r="F37" s="5"/>
    </row>
    <row r="38" spans="1:8" ht="32.25" customHeight="1">
      <c r="A38"/>
      <c r="B38" s="16" t="s">
        <v>27</v>
      </c>
      <c r="C38" s="25"/>
      <c r="D38" s="25">
        <v>3518.85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1617.75</v>
      </c>
      <c r="E39" s="9"/>
      <c r="F39" s="9"/>
      <c r="G39"/>
      <c r="H39"/>
    </row>
    <row r="40" spans="1:8" ht="21.75" customHeight="1">
      <c r="A40"/>
      <c r="B40" s="16" t="s">
        <v>46</v>
      </c>
      <c r="C40" s="7"/>
      <c r="D40" s="7">
        <f>D41+D42+D43+D44</f>
        <v>4831.1</v>
      </c>
      <c r="E40" s="9"/>
      <c r="F40" s="9"/>
      <c r="G40"/>
      <c r="H40"/>
    </row>
    <row r="41" spans="1:8" ht="11.25" customHeight="1">
      <c r="A41"/>
      <c r="B41" s="16" t="s">
        <v>47</v>
      </c>
      <c r="C41" s="7"/>
      <c r="D41" s="7">
        <v>177.07</v>
      </c>
      <c r="E41" s="9"/>
      <c r="F41" s="9"/>
      <c r="G41"/>
      <c r="H41"/>
    </row>
    <row r="42" spans="1:8" ht="11.25" customHeight="1">
      <c r="A42"/>
      <c r="B42" s="16" t="s">
        <v>48</v>
      </c>
      <c r="C42" s="7"/>
      <c r="D42" s="7">
        <v>473.11</v>
      </c>
      <c r="E42" s="9"/>
      <c r="F42" s="9"/>
      <c r="G42"/>
      <c r="H42"/>
    </row>
    <row r="43" spans="2:6" ht="11.25">
      <c r="B43" s="16" t="s">
        <v>49</v>
      </c>
      <c r="C43" s="7"/>
      <c r="D43" s="7">
        <v>0</v>
      </c>
      <c r="E43" s="9"/>
      <c r="F43" s="9"/>
    </row>
    <row r="44" spans="2:6" ht="11.25">
      <c r="B44" s="16" t="s">
        <v>50</v>
      </c>
      <c r="C44" s="7"/>
      <c r="D44" s="7">
        <v>4180.92</v>
      </c>
      <c r="E44" s="9"/>
      <c r="F44" s="9"/>
    </row>
    <row r="45" spans="2:6" ht="11.25">
      <c r="B45" s="26"/>
      <c r="C45" s="27"/>
      <c r="D45" s="28"/>
      <c r="E45" s="29"/>
      <c r="F45"/>
    </row>
    <row r="46" spans="2:6" ht="11.25">
      <c r="B46" s="42" t="s">
        <v>51</v>
      </c>
      <c r="C46" s="42"/>
      <c r="D46" s="42"/>
      <c r="E46" s="42"/>
      <c r="F46" s="42"/>
    </row>
    <row r="47" spans="2:6" ht="11.25">
      <c r="B47" s="37" t="s">
        <v>20</v>
      </c>
      <c r="C47" s="38" t="s">
        <v>52</v>
      </c>
      <c r="D47" s="38" t="s">
        <v>32</v>
      </c>
      <c r="E47" s="38" t="s">
        <v>21</v>
      </c>
      <c r="F47" s="36"/>
    </row>
    <row r="48" spans="2:6" ht="11.25">
      <c r="B48" s="16" t="s">
        <v>53</v>
      </c>
      <c r="C48" s="7">
        <v>0</v>
      </c>
      <c r="D48" s="7">
        <v>0</v>
      </c>
      <c r="E48" s="7">
        <f>C48*0.35</f>
        <v>0</v>
      </c>
      <c r="F48"/>
    </row>
    <row r="49" spans="2:6" ht="11.25">
      <c r="B49" s="35"/>
      <c r="C49" s="7"/>
      <c r="D49" s="6"/>
      <c r="E49" s="6"/>
      <c r="F49"/>
    </row>
    <row r="51" spans="2:4" ht="12">
      <c r="B51" s="17" t="s">
        <v>29</v>
      </c>
      <c r="C51" s="18"/>
      <c r="D51" s="19" t="s">
        <v>30</v>
      </c>
    </row>
  </sheetData>
  <sheetProtection/>
  <mergeCells count="5">
    <mergeCell ref="B2:G2"/>
    <mergeCell ref="B9:G9"/>
    <mergeCell ref="B16:G16"/>
    <mergeCell ref="B24:G24"/>
    <mergeCell ref="B46:F4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2018-03-23T11:19:30Z</dcterms:modified>
  <cp:category/>
  <cp:version/>
  <cp:contentType/>
  <cp:contentStatus/>
  <cp:revision>1</cp:revision>
</cp:coreProperties>
</file>