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<sst xmlns="http://schemas.openxmlformats.org/spreadsheetml/2006/main" count="53" uniqueCount="48">
  <si>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</si>
  <si>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</si>
  <si>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</si>
  <si>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</si>
  <si>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</si>
  <si>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</si>
  <si>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</si>
  <si>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</si>
  <si>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</si>
  <si>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</si>
  <si>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</si>
  <si>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</si>
  <si>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</si>
  <si>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</si>
  <si>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</si>
  <si>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</si>
  <si>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</si>
  <si>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</si>
  <si>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</si>
  <si>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</si>
  <si>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</si>
  <si>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</si>
  <si>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</si>
  <si>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</si>
  <si>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</si>
  <si>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</si>
  <si>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</si>
  <si>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</si>
  <si>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</si>
  <si>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</si>
  <si>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</si>
  <si>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</si>
  <si>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</si>
  <si>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</si>
  <si>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</si>
  <si>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</si>
  <si>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</si>
  <si>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</si>
  <si>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</si>
  <si>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</si>
  <si>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</si>
  <si>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</si>
  <si>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</si>
  <si>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</si>
  <si>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</si>
  <si>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</si>
  <si>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</si>
  <si>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Калинина д. № 64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</si>
</sst>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6">
      <selection activeCell="D43" sqref="D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3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3269.8</v>
      </c>
    </row>
    <row r="7" spans="1:4" ht="11.25">
      <c r="A7" s="4"/>
      <c r="B7" s="5" t="s">
        <v>5</v>
      </c>
      <c r="C7" s="6" t="s">
        <v>4</v>
      </c>
      <c r="D7" s="7">
        <v>3049.1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84043.59</v>
      </c>
      <c r="D13" s="19">
        <f>D14+D15+D16+D17</f>
        <v>717689.71</v>
      </c>
      <c r="E13" s="19">
        <f>E14+E15+E16+E17</f>
        <v>692916.61</v>
      </c>
      <c r="F13" s="19">
        <f>F14+F15+F16+F17</f>
        <v>108816.68999999994</v>
      </c>
      <c r="G13" s="22">
        <f>E13/D13*100</f>
        <v>96.54821580206298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84043.59</v>
      </c>
      <c r="D15" s="7">
        <v>717689.71</v>
      </c>
      <c r="E15" s="7">
        <v>692916.61</v>
      </c>
      <c r="F15" s="7">
        <f>C15+D15-E15</f>
        <v>108816.68999999994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-115211.11</v>
      </c>
      <c r="D21" s="32">
        <f>D22+D23+D24+D25+D26+D27+D28+D29+D30+D31+D35</f>
        <v>607329.4</v>
      </c>
      <c r="E21" s="32">
        <f>E13</f>
        <v>692916.61</v>
      </c>
      <c r="F21" s="32">
        <f>C21+E21-D21</f>
        <v>-29623.900000000023</v>
      </c>
    </row>
    <row r="22" spans="1:8" ht="21.75" customHeight="1">
      <c r="A22"/>
      <c r="B22" s="13" t="s">
        <v>34</v>
      </c>
      <c r="C22" s="7"/>
      <c r="D22" s="7">
        <f>67782.95+7109.38</f>
        <v>74892.33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17020</v>
      </c>
      <c r="E23" s="5"/>
      <c r="F23" s="5"/>
    </row>
    <row r="24" spans="2:6" ht="11.25">
      <c r="B24" s="5" t="s">
        <v>18</v>
      </c>
      <c r="C24" s="7"/>
      <c r="D24" s="7">
        <v>155788.14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10233.61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9000+6538</f>
        <v>15538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1191</f>
        <v>1191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23921+10105+9851+21843</f>
        <v>65720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26023.67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150064.66999999998</v>
      </c>
      <c r="E31" s="9"/>
      <c r="F31" s="9"/>
      <c r="G31"/>
      <c r="H31"/>
    </row>
    <row r="32" spans="2:6" ht="11.25">
      <c r="B32" s="14" t="s">
        <v>33</v>
      </c>
      <c r="C32" s="7"/>
      <c r="D32" s="7">
        <v>114712.22</v>
      </c>
      <c r="E32" s="5"/>
      <c r="F32" s="5"/>
    </row>
    <row r="33" spans="1:8" ht="32.25" customHeight="1">
      <c r="A33"/>
      <c r="B33" s="15" t="s">
        <v>23</v>
      </c>
      <c r="C33" s="23"/>
      <c r="D33" s="23">
        <v>24178.68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11173.77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90857.98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4816.36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5422.61</v>
      </c>
      <c r="E37" s="9"/>
      <c r="F37" s="9"/>
      <c r="G37"/>
      <c r="H37"/>
    </row>
    <row r="38" spans="2:6" ht="11.25">
      <c r="B38" s="15" t="s">
        <v>42</v>
      </c>
      <c r="C38" s="7"/>
      <c r="D38" s="7">
        <f>2895.29+7872.08</f>
        <v>10767.369999999999</v>
      </c>
      <c r="E38" s="9"/>
      <c r="F38" s="9"/>
    </row>
    <row r="39" spans="2:6" ht="11.25">
      <c r="B39" s="15" t="s">
        <v>43</v>
      </c>
      <c r="C39" s="7"/>
      <c r="D39" s="7">
        <v>69851.64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39477.96</v>
      </c>
      <c r="D43" s="7">
        <v>34169.92</v>
      </c>
      <c r="E43" s="7">
        <f>C43*0.35</f>
        <v>13817.285999999998</v>
      </c>
      <c r="F43"/>
    </row>
    <row r="44" spans="2:6" ht="11.25">
      <c r="B44" s="33" t="s">
        <v>38</v>
      </c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2019-06-11T03:57:48Z</cp:lastPrinted>
  <dcterms:created xsi:type="dcterms:W3CDTF">2017-02-17T04:02:19Z</dcterms:created>
  <dcterms:modified xsi:type="dcterms:W3CDTF">2020-03-19T09:29:16Z</dcterms:modified>
  <cp:category/>
  <cp:version/>
  <cp:contentType/>
  <cp:contentStatus/>
  <cp:revision>1</cp:revision>
</cp:coreProperties>
</file>