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<sst xmlns="http://schemas.openxmlformats.org/spreadsheetml/2006/main" count="52" uniqueCount="48">
  <si>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</si>
  <si>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</si>
  <si>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</si>
  <si>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</si>
  <si>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</si>
  <si>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</si>
  <si>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</si>
  <si>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</si>
  <si>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</si>
  <si>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</si>
  <si>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</si>
  <si>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</si>
  <si>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</si>
  <si>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</si>
  <si>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</si>
  <si>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</si>
  <si>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</si>
  <si>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</si>
  <si>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</si>
  <si>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</si>
  <si>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</si>
  <si>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</si>
  <si>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</si>
  <si>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</si>
  <si>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</si>
  <si>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</si>
  <si>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</si>
  <si>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</si>
  <si>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</si>
  <si>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</si>
  <si>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</si>
  <si>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</si>
  <si>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</si>
  <si>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</si>
  <si>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</si>
  <si>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</si>
  <si>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</si>
  <si>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</si>
  <si>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</si>
  <si>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</si>
  <si>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</si>
  <si>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</si>
  <si>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</si>
  <si>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</si>
  <si>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</si>
  <si>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</si>
  <si>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Целевой сбор (модернизация УКУТ)</t>
  </si>
  <si>
    <t>Информация о доходах и расходах за 01.01.2019 - 31.12.2019 по адресу: 623270, Свердловская обл, Дегтярск г, Калинина д. № 7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</si>
</sst>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left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46"/>
  <sheetViews>
    <sheetView tabSelected="1" zoomScalePageLayoutView="0" workbookViewId="0" topLeftCell="A1">
      <selection activeCell="L20" sqref="L20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0.3320312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2849.5</v>
      </c>
    </row>
    <row r="7" spans="1:4" ht="11.25">
      <c r="A7" s="4"/>
      <c r="B7" s="5" t="s">
        <v>5</v>
      </c>
      <c r="C7" s="6" t="s">
        <v>4</v>
      </c>
      <c r="D7" s="7">
        <v>2593.8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92309.11</v>
      </c>
      <c r="D13" s="19">
        <f>D14+D15+D16+D17</f>
        <v>568662.53</v>
      </c>
      <c r="E13" s="19">
        <f>E14+E15+E16+E17</f>
        <v>562891.44</v>
      </c>
      <c r="F13" s="19">
        <f>F14+F15+F16+F17</f>
        <v>98080.20000000007</v>
      </c>
      <c r="G13" s="22">
        <f>E13/D13*100</f>
        <v>98.98514677940885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92309.11</v>
      </c>
      <c r="D15" s="7">
        <v>568662.53</v>
      </c>
      <c r="E15" s="7">
        <v>562891.44</v>
      </c>
      <c r="F15" s="7">
        <f>C15+D15-E15</f>
        <v>98080.20000000007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6" t="s">
        <v>46</v>
      </c>
      <c r="C17" s="7"/>
      <c r="D17" s="7"/>
      <c r="E17" s="7"/>
      <c r="F17" s="7"/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11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  <c r="K20" s="37"/>
    </row>
    <row r="21" spans="2:12" ht="11.25">
      <c r="B21" s="28"/>
      <c r="C21" s="32">
        <v>7801.95</v>
      </c>
      <c r="D21" s="32">
        <f>D22+D23+D24+D25+D26+D27+D28+D29+D30+D31+D35</f>
        <v>560604.5000000001</v>
      </c>
      <c r="E21" s="32">
        <f>E13</f>
        <v>562891.44</v>
      </c>
      <c r="F21" s="32">
        <f>C21+E21-D21</f>
        <v>10088.889999999781</v>
      </c>
      <c r="K21" s="37"/>
      <c r="L21" s="37"/>
    </row>
    <row r="22" spans="1:8" ht="21.75" customHeight="1">
      <c r="A22"/>
      <c r="B22" s="13" t="s">
        <v>34</v>
      </c>
      <c r="C22" s="7"/>
      <c r="D22" s="7">
        <f>57787.86+5818.12</f>
        <v>63605.98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f>913+9600</f>
        <v>10513</v>
      </c>
      <c r="E23" s="5"/>
      <c r="F23" s="5"/>
    </row>
    <row r="24" spans="2:6" ht="11.25">
      <c r="B24" s="5" t="s">
        <v>18</v>
      </c>
      <c r="C24" s="7"/>
      <c r="D24" s="7">
        <v>115365.59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>
        <v>9095.48</v>
      </c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f>9000+13464+10000</f>
        <v>32464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1408+3600+8900+1402+30400</f>
        <v>45710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22859+1496+6575+22469+10000</f>
        <v>63399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22678.58+10575.07+15000</f>
        <v>48253.65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132969.78</v>
      </c>
      <c r="E31" s="9"/>
      <c r="F31" s="9"/>
      <c r="G31"/>
      <c r="H31"/>
    </row>
    <row r="32" spans="2:6" ht="11.25">
      <c r="B32" s="14" t="s">
        <v>33</v>
      </c>
      <c r="C32" s="7"/>
      <c r="D32" s="7">
        <v>98204.79</v>
      </c>
      <c r="E32" s="5"/>
      <c r="F32" s="5"/>
    </row>
    <row r="33" spans="1:8" ht="32.25" customHeight="1">
      <c r="A33"/>
      <c r="B33" s="15" t="s">
        <v>23</v>
      </c>
      <c r="C33" s="23"/>
      <c r="D33" s="23">
        <f>20258.68+5000</f>
        <v>25258.68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9506.31</v>
      </c>
      <c r="E34" s="9"/>
      <c r="F34" s="9"/>
      <c r="G34"/>
      <c r="H34"/>
    </row>
    <row r="35" spans="1:8" ht="21" customHeight="1">
      <c r="A35"/>
      <c r="B35" s="15" t="s">
        <v>38</v>
      </c>
      <c r="C35" s="7"/>
      <c r="D35" s="7">
        <f>D36+D37+D38+D39</f>
        <v>39228.02</v>
      </c>
      <c r="E35" s="9"/>
      <c r="F35" s="9"/>
      <c r="G35"/>
      <c r="H35"/>
    </row>
    <row r="36" spans="1:8" ht="11.25" customHeight="1">
      <c r="A36"/>
      <c r="B36" s="15" t="s">
        <v>39</v>
      </c>
      <c r="C36" s="7"/>
      <c r="D36" s="7">
        <v>1912.92</v>
      </c>
      <c r="E36" s="9"/>
      <c r="F36" s="9"/>
      <c r="G36"/>
      <c r="H36"/>
    </row>
    <row r="37" spans="1:8" ht="11.25" customHeight="1">
      <c r="A37"/>
      <c r="B37" s="15" t="s">
        <v>40</v>
      </c>
      <c r="C37" s="7"/>
      <c r="D37" s="7">
        <v>3849.14</v>
      </c>
      <c r="E37" s="9"/>
      <c r="F37" s="9"/>
      <c r="G37"/>
      <c r="H37"/>
    </row>
    <row r="38" spans="2:6" ht="11.25">
      <c r="B38" s="15" t="s">
        <v>41</v>
      </c>
      <c r="C38" s="7"/>
      <c r="D38" s="7">
        <f>C38</f>
        <v>0</v>
      </c>
      <c r="E38" s="9"/>
      <c r="F38" s="9"/>
    </row>
    <row r="39" spans="2:6" ht="11.25">
      <c r="B39" s="15" t="s">
        <v>42</v>
      </c>
      <c r="C39" s="7"/>
      <c r="D39" s="7">
        <v>33465.96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43</v>
      </c>
      <c r="C41" s="41"/>
      <c r="D41" s="41"/>
      <c r="E41" s="41"/>
      <c r="F41" s="41"/>
    </row>
    <row r="42" spans="2:6" ht="11.25">
      <c r="B42" s="34" t="s">
        <v>16</v>
      </c>
      <c r="C42" s="35" t="s">
        <v>44</v>
      </c>
      <c r="D42" s="35" t="s">
        <v>28</v>
      </c>
      <c r="E42" s="35" t="s">
        <v>17</v>
      </c>
      <c r="F42" s="33"/>
    </row>
    <row r="43" spans="2:6" ht="11.25">
      <c r="B43" s="15" t="s">
        <v>45</v>
      </c>
      <c r="C43" s="7">
        <v>43882.56</v>
      </c>
      <c r="D43" s="7">
        <v>40722.82</v>
      </c>
      <c r="E43" s="7">
        <f>C43*0.35</f>
        <v>15358.895999999999</v>
      </c>
      <c r="F43"/>
    </row>
    <row r="44" spans="2:6" ht="11.25">
      <c r="B44" s="36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2020-03-19T09:18:07Z</dcterms:modified>
  <cp:category/>
  <cp:version/>
  <cp:contentType/>
  <cp:contentStatus/>
  <cp:revision>1</cp:revision>
</cp:coreProperties>
</file>