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<sst xmlns="http://schemas.openxmlformats.org/spreadsheetml/2006/main" count="61" uniqueCount="54">
  <si>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</si>
  <si>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</si>
  <si>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</si>
  <si>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</si>
  <si>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</si>
  <si>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</si>
  <si>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</si>
  <si>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</si>
  <si>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</si>
  <si>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</si>
  <si>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</si>
  <si>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</si>
  <si>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</si>
  <si>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</si>
  <si>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</si>
  <si>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</si>
  <si>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</si>
  <si>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</si>
  <si>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</si>
  <si>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</si>
  <si>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</si>
  <si>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</si>
  <si>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</si>
  <si>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</si>
  <si>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</si>
  <si>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</si>
  <si>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</si>
  <si>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</si>
  <si>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</si>
  <si>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</si>
  <si>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</si>
  <si>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</si>
  <si>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</si>
  <si>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</si>
  <si>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</si>
  <si>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</si>
  <si>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</si>
  <si>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</si>
  <si>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</si>
  <si>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</si>
  <si>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</si>
  <si>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</si>
  <si>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</si>
  <si>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</si>
  <si>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7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</si>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</sst>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O29" sqref="O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2849.5</v>
      </c>
    </row>
    <row r="7" spans="1:4" ht="11.25">
      <c r="A7" s="4"/>
      <c r="B7" s="5" t="s">
        <v>5</v>
      </c>
      <c r="C7" s="6" t="s">
        <v>4</v>
      </c>
      <c r="D7" s="7">
        <v>2593.8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18391.37</v>
      </c>
      <c r="D12" s="7">
        <v>73794.33</v>
      </c>
      <c r="E12" s="7">
        <v>70297.8</v>
      </c>
      <c r="F12" s="7">
        <f>C12+D12-E12</f>
        <v>21887.899999999994</v>
      </c>
    </row>
    <row r="13" spans="2:6" ht="11.25">
      <c r="B13" s="5" t="s">
        <v>10</v>
      </c>
      <c r="C13" s="7">
        <v>44818.16</v>
      </c>
      <c r="D13" s="7">
        <v>158943.9</v>
      </c>
      <c r="E13" s="7">
        <v>150336.2</v>
      </c>
      <c r="F13" s="7">
        <f>C13+D13-E13</f>
        <v>53425.859999999986</v>
      </c>
    </row>
    <row r="14" spans="2:6" ht="11.25">
      <c r="B14" s="10" t="s">
        <v>11</v>
      </c>
      <c r="C14" s="22">
        <f>C12+C13</f>
        <v>63209.53</v>
      </c>
      <c r="D14" s="22">
        <f>D12+D13</f>
        <v>232738.22999999998</v>
      </c>
      <c r="E14" s="22">
        <f>SUM(E12:E13)</f>
        <v>220634</v>
      </c>
      <c r="F14" s="22">
        <f>F12+F13</f>
        <v>75313.75999999998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87962.8</v>
      </c>
      <c r="D19" s="20">
        <f>D20+D21+D22+D23</f>
        <v>506499.9</v>
      </c>
      <c r="E19" s="20">
        <f>E20+E21+E22+E23</f>
        <v>492466.14</v>
      </c>
      <c r="F19" s="20">
        <f>F20+F21+F22+F23</f>
        <v>101996.56000000006</v>
      </c>
      <c r="G19" s="24">
        <f>E19/D19*100</f>
        <v>97.2292669751761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87962.8</v>
      </c>
      <c r="D21" s="7">
        <v>506499.9</v>
      </c>
      <c r="E21" s="7">
        <v>492466.14</v>
      </c>
      <c r="F21" s="7">
        <f>C21+D21-E21</f>
        <v>101996.56000000006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24180.66</v>
      </c>
      <c r="D27" s="34">
        <f>D28+D29+D30+D31+D32+D33+D34+D35+D36+D37+D41</f>
        <v>464358.5800000001</v>
      </c>
      <c r="E27" s="34">
        <f>E19</f>
        <v>492466.14</v>
      </c>
      <c r="F27" s="34">
        <f>C27+E27-D27</f>
        <v>52288.219999999914</v>
      </c>
    </row>
    <row r="28" spans="1:8" ht="21.75" customHeight="1">
      <c r="A28"/>
      <c r="B28" s="14" t="s">
        <v>38</v>
      </c>
      <c r="C28" s="7"/>
      <c r="D28" s="7">
        <f>1597+2329.06+11799.14+60701.52</f>
        <v>76426.72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4471</v>
      </c>
      <c r="E29" s="5"/>
      <c r="F29" s="5"/>
    </row>
    <row r="30" spans="2:6" ht="11.25">
      <c r="B30" s="5" t="s">
        <v>22</v>
      </c>
      <c r="C30" s="7"/>
      <c r="D30" s="7">
        <v>62588.21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41571+4300+4800+11692.33</f>
        <v>62363.33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22923+2696+3266+18655+20805.57</f>
        <v>68345.57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19490.58+15000</f>
        <v>34490.58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129274.33</v>
      </c>
      <c r="E37" s="9"/>
      <c r="F37" s="9"/>
      <c r="G37"/>
      <c r="H37"/>
    </row>
    <row r="38" spans="2:6" ht="11.25">
      <c r="B38" s="15" t="s">
        <v>37</v>
      </c>
      <c r="C38" s="7"/>
      <c r="D38" s="7">
        <v>98603.96</v>
      </c>
      <c r="E38" s="5"/>
      <c r="F38" s="5"/>
    </row>
    <row r="39" spans="1:8" ht="32.25" customHeight="1">
      <c r="A39"/>
      <c r="B39" s="16" t="s">
        <v>27</v>
      </c>
      <c r="C39" s="25"/>
      <c r="D39" s="25">
        <v>21563.23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9107.14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19948.84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831.13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2216.31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16901.4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>
        <v>42804.33</v>
      </c>
      <c r="D49" s="7">
        <v>43786.68</v>
      </c>
      <c r="E49" s="7">
        <f>C49*0.35</f>
        <v>14981.5155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2018-03-22T07:47:35Z</dcterms:modified>
  <cp:category/>
  <cp:version/>
  <cp:contentType/>
  <cp:contentStatus/>
  <cp:revision>1</cp:revision>
</cp:coreProperties>
</file>