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<sst xmlns="http://schemas.openxmlformats.org/spreadsheetml/2006/main" count="61" uniqueCount="54">
  <si>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</si>
  <si>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</si>
  <si>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</si>
  <si>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</si>
  <si>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</si>
  <si>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</si>
  <si>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</si>
  <si>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</si>
  <si>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</si>
  <si>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</si>
  <si>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</si>
  <si>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</si>
  <si>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</si>
  <si>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</si>
  <si>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</si>
  <si>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</si>
  <si>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</si>
  <si>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</si>
  <si>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</si>
  <si>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</si>
  <si>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</si>
  <si>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</si>
  <si>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</si>
  <si>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</si>
  <si>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</si>
  <si>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</si>
  <si>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</si>
  <si>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</si>
  <si>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</si>
  <si>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</si>
  <si>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</si>
  <si>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</si>
  <si>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</si>
  <si>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</si>
  <si>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</si>
  <si>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</si>
  <si>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</si>
  <si>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</si>
  <si>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</si>
  <si>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</si>
  <si>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</si>
  <si>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</si>
  <si>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</si>
  <si>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</si>
  <si>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</si>
  <si>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</si>
  <si>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</si>
  <si>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</si>
  <si>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</si>
  <si>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</si>
  <si>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</si>
  <si>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</si>
  <si>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</si>
  <si>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Циолковского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</si>
</sst>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K29" sqref="K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4569.7</v>
      </c>
    </row>
    <row r="7" spans="1:4" ht="11.25">
      <c r="A7" s="4"/>
      <c r="B7" s="5" t="s">
        <v>5</v>
      </c>
      <c r="C7" s="6" t="s">
        <v>4</v>
      </c>
      <c r="D7" s="7">
        <v>4569.7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18146</v>
      </c>
      <c r="D12" s="7">
        <v>110801.85</v>
      </c>
      <c r="E12" s="7">
        <v>101098.84</v>
      </c>
      <c r="F12" s="7">
        <f>C12+D12-E12</f>
        <v>27849.01000000001</v>
      </c>
    </row>
    <row r="13" spans="2:6" ht="11.25">
      <c r="B13" s="5" t="s">
        <v>10</v>
      </c>
      <c r="C13" s="7">
        <v>28212.86</v>
      </c>
      <c r="D13" s="7">
        <v>165153.45</v>
      </c>
      <c r="E13" s="7">
        <v>151409.23</v>
      </c>
      <c r="F13" s="7">
        <f>C13+D13-E13</f>
        <v>41957.07999999999</v>
      </c>
    </row>
    <row r="14" spans="2:6" ht="11.25">
      <c r="B14" s="10" t="s">
        <v>11</v>
      </c>
      <c r="C14" s="22">
        <f>C12+C13</f>
        <v>46358.86</v>
      </c>
      <c r="D14" s="22">
        <f>D12+D13</f>
        <v>275955.30000000005</v>
      </c>
      <c r="E14" s="22">
        <f>SUM(E12:E13)</f>
        <v>252508.07</v>
      </c>
      <c r="F14" s="22">
        <f>F12+F13</f>
        <v>69806.09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112403.2</v>
      </c>
      <c r="D19" s="20">
        <f>D20+D21+D22+D23</f>
        <v>1007703.55</v>
      </c>
      <c r="E19" s="20">
        <f>E20+E21+E22+E23</f>
        <v>972974.4800000001</v>
      </c>
      <c r="F19" s="20">
        <f>F20+F21+F22+F23</f>
        <v>147132.2699999999</v>
      </c>
      <c r="G19" s="24">
        <f>E19/D19*100</f>
        <v>96.55364218970946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112403.2</v>
      </c>
      <c r="D21" s="7">
        <v>907627.12</v>
      </c>
      <c r="E21" s="7">
        <v>877250.18</v>
      </c>
      <c r="F21" s="7">
        <f>C21+D21-E21</f>
        <v>142780.1399999999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100076.43</v>
      </c>
      <c r="E23" s="7">
        <v>95724.3</v>
      </c>
      <c r="F23" s="7">
        <f>C23+D23-E23</f>
        <v>4352.12999999999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23283.32</v>
      </c>
      <c r="D27" s="34">
        <f>D28+D29+D30+D31+D32+D33+D34+D35+D36+D37+D41</f>
        <v>1029930.6299999998</v>
      </c>
      <c r="E27" s="34">
        <f>E19</f>
        <v>972974.4800000001</v>
      </c>
      <c r="F27" s="34">
        <f>C27+E27-D27</f>
        <v>-33672.829999999725</v>
      </c>
    </row>
    <row r="28" spans="1:8" ht="21.75" customHeight="1">
      <c r="A28"/>
      <c r="B28" s="14" t="s">
        <v>38</v>
      </c>
      <c r="C28" s="7"/>
      <c r="D28" s="7">
        <f>2881+106930.99</f>
        <v>109811.99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8818+4837.4</f>
        <v>13655.4</v>
      </c>
      <c r="E29" s="5"/>
      <c r="F29" s="5"/>
    </row>
    <row r="30" spans="2:6" ht="11.25">
      <c r="B30" s="5" t="s">
        <v>22</v>
      </c>
      <c r="C30" s="7"/>
      <c r="D30" s="7">
        <v>115733.1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167600+2250</f>
        <v>169850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6853+5800+5760+17630.8+8751.63</f>
        <v>44795.43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62148+14103+5994+60728+58452+20000</f>
        <v>221425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31256.75+57915.71</f>
        <v>89172.45999999999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209791.68</v>
      </c>
      <c r="E37" s="9"/>
      <c r="F37" s="9"/>
      <c r="G37"/>
      <c r="H37"/>
    </row>
    <row r="38" spans="2:6" ht="11.25">
      <c r="B38" s="15" t="s">
        <v>37</v>
      </c>
      <c r="C38" s="7"/>
      <c r="D38" s="7">
        <v>156691.63</v>
      </c>
      <c r="E38" s="5"/>
      <c r="F38" s="5"/>
    </row>
    <row r="39" spans="1:8" ht="32.25" customHeight="1">
      <c r="A39"/>
      <c r="B39" s="16" t="s">
        <v>27</v>
      </c>
      <c r="C39" s="25"/>
      <c r="D39" s="25">
        <v>37057.02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16043.03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55695.56999999999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2655.31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4778.07</v>
      </c>
      <c r="E43" s="9"/>
      <c r="F43" s="9"/>
      <c r="G43"/>
      <c r="H43"/>
    </row>
    <row r="44" spans="2:6" ht="11.25">
      <c r="B44" s="16" t="s">
        <v>48</v>
      </c>
      <c r="C44" s="7"/>
      <c r="D44" s="7">
        <f>2895.58+2580.73</f>
        <v>5476.3099999999995</v>
      </c>
      <c r="E44" s="9"/>
      <c r="F44" s="9"/>
    </row>
    <row r="45" spans="2:6" ht="11.25">
      <c r="B45" s="16" t="s">
        <v>49</v>
      </c>
      <c r="C45" s="7"/>
      <c r="D45" s="7">
        <v>42785.88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2018-03-24T08:58:34Z</dcterms:modified>
  <cp:category/>
  <cp:version/>
  <cp:contentType/>
  <cp:contentStatus/>
  <cp:revision>1</cp:revision>
</cp:coreProperties>
</file>