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<sst xmlns="http://schemas.openxmlformats.org/spreadsheetml/2006/main" count="61" uniqueCount="54">
  <si>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</si>
  <si>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</si>
  <si>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</si>
  <si>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</si>
  <si>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</si>
  <si>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</si>
  <si>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</si>
  <si>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</si>
  <si>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</si>
  <si>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</si>
  <si>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</si>
  <si>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</si>
  <si>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</si>
  <si>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</si>
  <si>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</si>
  <si>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</si>
  <si>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</si>
  <si>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</si>
  <si>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</si>
  <si>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</si>
  <si>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</si>
  <si>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</si>
  <si>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</si>
  <si>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</si>
  <si>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</si>
  <si>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</si>
  <si>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</si>
  <si>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</si>
  <si>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</si>
  <si>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</si>
  <si>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</si>
  <si>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</si>
  <si>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</si>
  <si>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</si>
  <si>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</si>
  <si>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</si>
  <si>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</si>
  <si>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</si>
  <si>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</si>
  <si>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</si>
  <si>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</si>
  <si>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</si>
  <si>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</si>
  <si>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</si>
  <si>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</si>
  <si>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</si>
  <si>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</si>
  <si>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</si>
  <si>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</si>
  <si>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</si>
  <si>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</si>
  <si>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</si>
  <si>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</si>
  <si>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Комарова д. № 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</si>
</sst>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3">
      <selection activeCell="S25" sqref="S2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510.8</v>
      </c>
    </row>
    <row r="7" spans="1:4" ht="11.25">
      <c r="A7" s="4"/>
      <c r="B7" s="5" t="s">
        <v>5</v>
      </c>
      <c r="C7" s="6" t="s">
        <v>4</v>
      </c>
      <c r="D7" s="7">
        <v>510.8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2855.76</v>
      </c>
      <c r="D12" s="7">
        <v>13902.37</v>
      </c>
      <c r="E12" s="7">
        <v>11496.63</v>
      </c>
      <c r="F12" s="7">
        <f>C12+D12-E12</f>
        <v>5261.500000000002</v>
      </c>
    </row>
    <row r="13" spans="2:6" ht="11.25">
      <c r="B13" s="5" t="s">
        <v>10</v>
      </c>
      <c r="C13" s="7">
        <v>6867.59</v>
      </c>
      <c r="D13" s="7">
        <v>32043.83</v>
      </c>
      <c r="E13" s="7">
        <v>26332.19</v>
      </c>
      <c r="F13" s="7">
        <f>C13+D13-E13</f>
        <v>12579.23</v>
      </c>
    </row>
    <row r="14" spans="2:6" ht="11.25">
      <c r="B14" s="10" t="s">
        <v>11</v>
      </c>
      <c r="C14" s="22">
        <f>C12+C13</f>
        <v>9723.35</v>
      </c>
      <c r="D14" s="22">
        <f>D12+D13</f>
        <v>45946.200000000004</v>
      </c>
      <c r="E14" s="22">
        <f>SUM(E12:E13)</f>
        <v>37828.82</v>
      </c>
      <c r="F14" s="22">
        <f>F12+F13</f>
        <v>17840.730000000003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14151.63</v>
      </c>
      <c r="D19" s="20">
        <f>D20+D21+D22+D23</f>
        <v>105971.65</v>
      </c>
      <c r="E19" s="20">
        <f>E20+E21+E22+E23</f>
        <v>88216.11</v>
      </c>
      <c r="F19" s="20">
        <f>F20+F21+F22+F23</f>
        <v>31907.17</v>
      </c>
      <c r="G19" s="24">
        <f>E19/D19*100</f>
        <v>83.24500939638102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14151.63</v>
      </c>
      <c r="D21" s="7">
        <v>105971.65</v>
      </c>
      <c r="E21" s="7">
        <v>88216.11</v>
      </c>
      <c r="F21" s="7">
        <f>C21+D21-E21</f>
        <v>31907.17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16138.26</v>
      </c>
      <c r="D27" s="34">
        <f>D28+D29+D30+D31+D32+D33+D34+D35+D36+D37+D41</f>
        <v>99332.84000000003</v>
      </c>
      <c r="E27" s="34">
        <f>E19</f>
        <v>88216.11</v>
      </c>
      <c r="F27" s="34">
        <f>C27+E27-D27</f>
        <v>5021.52999999997</v>
      </c>
    </row>
    <row r="28" spans="1:8" ht="21.75" customHeight="1">
      <c r="A28"/>
      <c r="B28" s="14" t="s">
        <v>38</v>
      </c>
      <c r="C28" s="7"/>
      <c r="D28" s="7">
        <f>326.5+10359.02</f>
        <v>10685.52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20013.65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480+880</f>
        <v>1360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1623+3860+3310.79</f>
        <v>8793.79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3977.29</f>
        <v>3977.29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23154.550000000003</v>
      </c>
      <c r="E37" s="9"/>
      <c r="F37" s="9"/>
      <c r="G37"/>
      <c r="H37"/>
    </row>
    <row r="38" spans="2:6" ht="11.25">
      <c r="B38" s="15" t="s">
        <v>37</v>
      </c>
      <c r="C38" s="7"/>
      <c r="D38" s="7">
        <v>17461.16</v>
      </c>
      <c r="E38" s="5"/>
      <c r="F38" s="5"/>
    </row>
    <row r="39" spans="1:8" ht="32.25" customHeight="1">
      <c r="A39"/>
      <c r="B39" s="16" t="s">
        <v>27</v>
      </c>
      <c r="C39" s="25"/>
      <c r="D39" s="25">
        <v>3846.31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1847.08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31348.04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538.29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1042.66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29767.09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2019-03-18T16:23:40Z</dcterms:modified>
  <cp:category/>
  <cp:version/>
  <cp:contentType/>
  <cp:contentStatus/>
  <cp:revision>1</cp:revision>
</cp:coreProperties>
</file>