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<sst xmlns="http://schemas.openxmlformats.org/spreadsheetml/2006/main" count="61" uniqueCount="54">
  <si>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</si>
  <si>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</si>
  <si>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</si>
  <si>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</si>
  <si>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</si>
  <si>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</si>
  <si>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</si>
  <si>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</si>
  <si>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</si>
  <si>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</si>
  <si>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</si>
  <si>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</si>
  <si>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</si>
  <si>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</si>
  <si>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</si>
  <si>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</si>
  <si>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</si>
  <si>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</si>
  <si>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</si>
  <si>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</si>
  <si>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</si>
  <si>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</si>
  <si>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</si>
  <si>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</si>
  <si>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</si>
  <si>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</si>
  <si>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</si>
  <si>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</si>
  <si>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</si>
  <si>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</si>
  <si>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</si>
  <si>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</si>
  <si>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</si>
  <si>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</si>
  <si>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</si>
  <si>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</si>
  <si>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</si>
  <si>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</si>
  <si>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</si>
  <si>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</si>
  <si>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</si>
  <si>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</si>
  <si>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</si>
  <si>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</si>
  <si>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</si>
  <si>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</si>
  <si>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</si>
  <si>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</si>
  <si>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</si>
  <si>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</si>
  <si>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</si>
  <si>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</si>
  <si>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</si>
  <si>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Токарей д. № 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</si>
</sst>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7">
      <selection activeCell="E49" sqref="E4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681.7</v>
      </c>
    </row>
    <row r="7" spans="1:4" ht="11.25">
      <c r="A7" s="4"/>
      <c r="B7" s="5" t="s">
        <v>5</v>
      </c>
      <c r="C7" s="6" t="s">
        <v>4</v>
      </c>
      <c r="D7" s="7">
        <v>334.4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618.7</v>
      </c>
      <c r="D12" s="7">
        <v>5869.17</v>
      </c>
      <c r="E12" s="7">
        <v>6487.87</v>
      </c>
      <c r="F12" s="7">
        <f>C12+D12-E12</f>
        <v>0</v>
      </c>
    </row>
    <row r="13" spans="2:6" ht="11.25">
      <c r="B13" s="5" t="s">
        <v>10</v>
      </c>
      <c r="C13" s="7">
        <v>1438.81</v>
      </c>
      <c r="D13" s="7">
        <v>14195.79</v>
      </c>
      <c r="E13" s="7">
        <v>15634.6</v>
      </c>
      <c r="F13" s="7">
        <f>C13+D13-E13</f>
        <v>0</v>
      </c>
    </row>
    <row r="14" spans="2:6" ht="11.25">
      <c r="B14" s="10" t="s">
        <v>11</v>
      </c>
      <c r="C14" s="22">
        <f>C12+C13</f>
        <v>2057.51</v>
      </c>
      <c r="D14" s="22">
        <f>D12+D13</f>
        <v>20064.96</v>
      </c>
      <c r="E14" s="22">
        <f>SUM(E12:E13)</f>
        <v>22122.47</v>
      </c>
      <c r="F14" s="22">
        <f>F12+F13</f>
        <v>0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5718.42</v>
      </c>
      <c r="D19" s="20">
        <f>D20+D21+D22+D23</f>
        <v>64216.32</v>
      </c>
      <c r="E19" s="20">
        <f>E20+E21+E22+E23</f>
        <v>63707.01</v>
      </c>
      <c r="F19" s="20">
        <f>F20+F21+F22+F23</f>
        <v>6227.730000000003</v>
      </c>
      <c r="G19" s="24">
        <f>E19/D19*100</f>
        <v>99.20688385756145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5718.42</v>
      </c>
      <c r="D21" s="7">
        <v>64216.32</v>
      </c>
      <c r="E21" s="7">
        <v>63707.01</v>
      </c>
      <c r="F21" s="7">
        <f>C21+D21-E21</f>
        <v>6227.730000000003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2:7" ht="11.25"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</row>
    <row r="24" spans="2:7" ht="11.25">
      <c r="B24" s="39"/>
      <c r="C24" s="27"/>
      <c r="D24" s="27"/>
      <c r="E24" s="27"/>
      <c r="F24" s="27"/>
      <c r="G24" s="29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-74354.34</v>
      </c>
      <c r="D27" s="34">
        <f>D28+D29+D30+D31+D32+D33+D34+D35+D36+D37+D41</f>
        <v>55133.39</v>
      </c>
      <c r="E27" s="34">
        <f>E19</f>
        <v>63707.01</v>
      </c>
      <c r="F27" s="34">
        <f>C27+E27-D27</f>
        <v>-65780.72</v>
      </c>
    </row>
    <row r="28" spans="1:8" ht="21.75" customHeight="1">
      <c r="A28"/>
      <c r="B28" s="14" t="s">
        <v>38</v>
      </c>
      <c r="C28" s="7"/>
      <c r="D28" s="7">
        <f>534.2+6781.63</f>
        <v>7315.83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7620.13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1478.47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150</f>
        <v>150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3766+4116</f>
        <v>7882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5928.57</f>
        <v>5928.57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18771.92</v>
      </c>
      <c r="E37" s="9"/>
      <c r="F37" s="9"/>
      <c r="G37"/>
      <c r="H37"/>
    </row>
    <row r="38" spans="2:6" ht="11.25">
      <c r="B38" s="15" t="s">
        <v>37</v>
      </c>
      <c r="C38" s="7"/>
      <c r="D38" s="7">
        <v>14943.59</v>
      </c>
      <c r="E38" s="5"/>
      <c r="F38" s="5"/>
    </row>
    <row r="39" spans="1:8" ht="32.25" customHeight="1">
      <c r="A39"/>
      <c r="B39" s="16" t="s">
        <v>27</v>
      </c>
      <c r="C39" s="25"/>
      <c r="D39" s="25">
        <v>2619.12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1209.21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5986.47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127.82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249.85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5608.8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65582.91</v>
      </c>
      <c r="D49" s="7">
        <v>8368.86</v>
      </c>
      <c r="E49" s="7">
        <f>C49*0.35</f>
        <v>22954.0185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2019-03-25T05:41:32Z</dcterms:modified>
  <cp:category/>
  <cp:version/>
  <cp:contentType/>
  <cp:contentStatus/>
  <cp:revision>1</cp:revision>
</cp:coreProperties>
</file>