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<sst xmlns="http://schemas.openxmlformats.org/spreadsheetml/2006/main" count="61" uniqueCount="54">
  <si>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</si>
  <si>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</si>
  <si>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</si>
  <si>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</si>
  <si>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</si>
  <si>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</si>
  <si>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</si>
  <si>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</si>
  <si>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</si>
  <si>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</si>
  <si>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</si>
  <si>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</si>
  <si>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</si>
  <si>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</si>
  <si>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</si>
  <si>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</si>
  <si>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</si>
  <si>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</si>
  <si>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</si>
  <si>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</si>
  <si>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</si>
  <si>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</si>
  <si>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</si>
  <si>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</si>
  <si>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</si>
  <si>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</si>
  <si>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</si>
  <si>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</si>
  <si>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</si>
  <si>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</si>
  <si>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</si>
  <si>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</si>
  <si>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</si>
  <si>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</si>
  <si>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</si>
  <si>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</si>
  <si>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</si>
  <si>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</si>
  <si>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</si>
  <si>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</si>
  <si>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</si>
  <si>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</si>
  <si>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</si>
  <si>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</si>
  <si>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</si>
  <si>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</si>
  <si>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</si>
  <si>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</si>
  <si>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</si>
  <si>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</si>
  <si>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</si>
  <si>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</si>
  <si>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</si>
  <si>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Калинина д. № 11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</si>
</sst>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">
      <selection activeCell="D49" sqref="D49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1720.1</v>
      </c>
    </row>
    <row r="7" spans="1:4" ht="11.25">
      <c r="A7" s="4"/>
      <c r="B7" s="5" t="s">
        <v>5</v>
      </c>
      <c r="C7" s="6" t="s">
        <v>4</v>
      </c>
      <c r="D7" s="7">
        <v>1417.2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6151.02</v>
      </c>
      <c r="D12" s="7">
        <v>24424.71</v>
      </c>
      <c r="E12" s="7">
        <v>28915.17</v>
      </c>
      <c r="F12" s="7">
        <f>C12+D12-E12</f>
        <v>1660.5600000000013</v>
      </c>
    </row>
    <row r="13" spans="2:6" ht="11.25">
      <c r="B13" s="5" t="s">
        <v>10</v>
      </c>
      <c r="C13" s="7">
        <v>12273.31</v>
      </c>
      <c r="D13" s="7">
        <v>51763.84</v>
      </c>
      <c r="E13" s="7">
        <v>60840.74</v>
      </c>
      <c r="F13" s="7">
        <f>C13+D13-E13</f>
        <v>3196.409999999996</v>
      </c>
    </row>
    <row r="14" spans="2:6" ht="11.25">
      <c r="B14" s="10" t="s">
        <v>11</v>
      </c>
      <c r="C14" s="22">
        <f>C12+C13</f>
        <v>18424.33</v>
      </c>
      <c r="D14" s="22">
        <f>D12+D13</f>
        <v>76188.54999999999</v>
      </c>
      <c r="E14" s="22">
        <f>SUM(E12:E13)</f>
        <v>89755.91</v>
      </c>
      <c r="F14" s="22">
        <f>F12+F13</f>
        <v>4856.9699999999975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34069.2</v>
      </c>
      <c r="D19" s="20">
        <f>D20+D21+D22+D23</f>
        <v>275692.07</v>
      </c>
      <c r="E19" s="20">
        <f>E20+E21+E22+E23</f>
        <v>277020.61</v>
      </c>
      <c r="F19" s="20">
        <f>F20+F21+F22+F23</f>
        <v>32740.660000000033</v>
      </c>
      <c r="G19" s="24">
        <f>E19/D19*100</f>
        <v>100.48189271457827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34069.2</v>
      </c>
      <c r="D21" s="7">
        <v>275692.07</v>
      </c>
      <c r="E21" s="7">
        <v>277020.61</v>
      </c>
      <c r="F21" s="7">
        <f>C21+D21-E21</f>
        <v>32740.660000000033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13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M26" s="39"/>
    </row>
    <row r="27" spans="2:6" ht="11.25">
      <c r="B27" s="30"/>
      <c r="C27" s="34">
        <v>-29624.62</v>
      </c>
      <c r="D27" s="34">
        <f>D28+D29+D30+D31+D32+D33+D34+D35+D36+D37+D41</f>
        <v>399054.99</v>
      </c>
      <c r="E27" s="34">
        <f>E19</f>
        <v>277020.61</v>
      </c>
      <c r="F27" s="34">
        <f>C27+E27-D27</f>
        <v>-151659</v>
      </c>
    </row>
    <row r="28" spans="1:8" ht="21.75" customHeight="1">
      <c r="A28"/>
      <c r="B28" s="14" t="s">
        <v>38</v>
      </c>
      <c r="C28" s="7"/>
      <c r="D28" s="7">
        <f>28740.82+1335.5+1200</f>
        <v>31276.32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13" ht="11.25">
      <c r="B30" s="5" t="s">
        <v>22</v>
      </c>
      <c r="C30" s="7"/>
      <c r="D30" s="7">
        <v>34827.9</v>
      </c>
      <c r="E30" s="5"/>
      <c r="F30" s="5"/>
      <c r="M30" s="39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4834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137745.92+950+9000</f>
        <v>147695.92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13533+4800</f>
        <v>18333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24394+10153+8514-18411.82</f>
        <v>24649.18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13393.39</f>
        <v>13393.39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71212.12</v>
      </c>
      <c r="E37" s="9"/>
      <c r="F37" s="9"/>
      <c r="G37"/>
      <c r="H37"/>
    </row>
    <row r="38" spans="2:6" ht="11.25">
      <c r="B38" s="15" t="s">
        <v>37</v>
      </c>
      <c r="C38" s="7"/>
      <c r="D38" s="7">
        <f>59895.1-5000</f>
        <v>54895.1</v>
      </c>
      <c r="E38" s="5"/>
      <c r="F38" s="5"/>
    </row>
    <row r="39" spans="1:8" ht="32.25" customHeight="1">
      <c r="A39"/>
      <c r="B39" s="16" t="s">
        <v>27</v>
      </c>
      <c r="C39" s="25"/>
      <c r="D39" s="25">
        <v>11192.34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5124.68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52833.159999999996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810.14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1574.42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50448.6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f>25792.92+21201.43+7557.08</f>
        <v>54551.43</v>
      </c>
      <c r="D49" s="7">
        <f>23818.94+19054.76+15112.92</f>
        <v>57986.619999999995</v>
      </c>
      <c r="E49" s="7">
        <f>C49*0.35</f>
        <v>19093.0005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2018-06-21T07:04:19Z</cp:lastPrinted>
  <dcterms:created xsi:type="dcterms:W3CDTF">2017-02-17T04:02:19Z</dcterms:created>
  <dcterms:modified xsi:type="dcterms:W3CDTF">2019-03-24T07:58:56Z</dcterms:modified>
  <cp:category/>
  <cp:version/>
  <cp:contentType/>
  <cp:contentStatus/>
  <cp:revision>1</cp:revision>
</cp:coreProperties>
</file>