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<sst xmlns="http://schemas.openxmlformats.org/spreadsheetml/2006/main" count="61" uniqueCount="54">
  <si>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</si>
  <si>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</si>
  <si>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</si>
  <si>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</si>
  <si>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</si>
  <si>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</si>
  <si>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</si>
  <si>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</si>
  <si>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</si>
  <si>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</si>
  <si>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</si>
  <si>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</si>
  <si>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</si>
  <si>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</si>
  <si>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</si>
  <si>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</si>
  <si>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</si>
  <si>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</si>
  <si>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</si>
  <si>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</si>
  <si>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</si>
  <si>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</si>
  <si>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</si>
  <si>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</si>
  <si>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</si>
  <si>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</si>
  <si>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</si>
  <si>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</si>
  <si>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</si>
  <si>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</si>
  <si>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</si>
  <si>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</si>
  <si>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</si>
  <si>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</si>
  <si>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</si>
  <si>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</si>
  <si>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</si>
  <si>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</si>
  <si>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</si>
  <si>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</si>
  <si>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</si>
  <si>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</si>
  <si>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</si>
  <si>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</si>
  <si>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</si>
  <si>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</si>
  <si>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</si>
  <si>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</si>
  <si>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</si>
  <si>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</si>
  <si>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</si>
  <si>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</si>
  <si>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</si>
  <si>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Токарей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</si>
</sst>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4">
      <selection activeCell="F39" sqref="F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571.2</v>
      </c>
    </row>
    <row r="7" spans="1:4" ht="11.25">
      <c r="A7" s="4"/>
      <c r="B7" s="5" t="s">
        <v>5</v>
      </c>
      <c r="C7" s="6" t="s">
        <v>4</v>
      </c>
      <c r="D7" s="7">
        <v>571.2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26149.16</v>
      </c>
      <c r="D12" s="7">
        <v>44745.49</v>
      </c>
      <c r="E12" s="7">
        <v>41873.34</v>
      </c>
      <c r="F12" s="7">
        <f>C12+D12-E12</f>
        <v>29021.309999999998</v>
      </c>
    </row>
    <row r="13" spans="2:6" ht="11.25">
      <c r="B13" s="5" t="s">
        <v>10</v>
      </c>
      <c r="C13" s="7">
        <v>72433.43</v>
      </c>
      <c r="D13" s="7">
        <v>126328.23</v>
      </c>
      <c r="E13" s="7">
        <v>116798.18</v>
      </c>
      <c r="F13" s="7">
        <f>C13+D13-E13</f>
        <v>81963.47999999998</v>
      </c>
    </row>
    <row r="14" spans="2:6" ht="11.25">
      <c r="B14" s="10" t="s">
        <v>11</v>
      </c>
      <c r="C14" s="22">
        <f>C12+C13</f>
        <v>98582.59</v>
      </c>
      <c r="D14" s="22">
        <f>D12+D13</f>
        <v>171073.72</v>
      </c>
      <c r="E14" s="22">
        <f>SUM(E12:E13)</f>
        <v>158671.52</v>
      </c>
      <c r="F14" s="22">
        <f>F12+F13</f>
        <v>110984.78999999998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73946.87</v>
      </c>
      <c r="D19" s="20">
        <f>D20+D21+D22+D23</f>
        <v>127908.66</v>
      </c>
      <c r="E19" s="20">
        <f>E20+E21+E22+E23</f>
        <v>121412.46</v>
      </c>
      <c r="F19" s="20">
        <f>F20+F21+F22+F23</f>
        <v>80443.06999999999</v>
      </c>
      <c r="G19" s="24">
        <f>E19/D19*100</f>
        <v>94.92121956402326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73946.87</v>
      </c>
      <c r="D21" s="7">
        <v>127908.66</v>
      </c>
      <c r="E21" s="7">
        <v>121412.46</v>
      </c>
      <c r="F21" s="7">
        <f>C21+D21-E21</f>
        <v>80443.06999999999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-65780.9</v>
      </c>
      <c r="D27" s="34">
        <f>D28+D29+D30+D31+D32+D33+D34+D35+D36+D37+D41</f>
        <v>158624.25</v>
      </c>
      <c r="E27" s="34">
        <f>E19</f>
        <v>121412.46</v>
      </c>
      <c r="F27" s="34">
        <f>C27+E27-D27</f>
        <v>-102992.68999999999</v>
      </c>
    </row>
    <row r="28" spans="1:8" ht="21.75" customHeight="1">
      <c r="A28"/>
      <c r="B28" s="14" t="s">
        <v>38</v>
      </c>
      <c r="C28" s="7"/>
      <c r="D28" s="7">
        <f>860.7+11583.94</f>
        <v>12444.640000000001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33199.96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2155</f>
        <v>2155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12982+2242+10200+18529+3000-20000</f>
        <v>26953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4447.59+702.27</f>
        <v>5149.860000000001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30138.239999999998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19525.87</v>
      </c>
      <c r="E38" s="5"/>
      <c r="F38" s="5"/>
    </row>
    <row r="39" spans="1:8" ht="32.25" customHeight="1">
      <c r="A39"/>
      <c r="B39" s="16" t="s">
        <v>27</v>
      </c>
      <c r="C39" s="25"/>
      <c r="D39" s="25">
        <v>8546.88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2065.49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48583.55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576.6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1117.27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46889.68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2019-03-20T07:04:33Z</dcterms:modified>
  <cp:category/>
  <cp:version/>
  <cp:contentType/>
  <cp:contentStatus/>
  <cp:revision>1</cp:revision>
</cp:coreProperties>
</file>