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<sst xmlns="http://schemas.openxmlformats.org/spreadsheetml/2006/main" count="49" uniqueCount="45">
  <si>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</si>
  <si>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</si>
  <si>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</si>
  <si>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</si>
  <si>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</si>
  <si>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</si>
  <si>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</si>
  <si>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</si>
  <si>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</si>
  <si>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</si>
  <si>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</si>
  <si>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</si>
  <si>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</si>
  <si>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</si>
  <si>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</si>
  <si>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</si>
  <si>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</si>
  <si>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</si>
  <si>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</si>
  <si>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</si>
  <si>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</si>
  <si>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</si>
  <si>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</si>
  <si>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</si>
  <si>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</si>
  <si>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</si>
  <si>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</si>
  <si>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</si>
  <si>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</si>
  <si>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</si>
  <si>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</si>
  <si>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</si>
  <si>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</si>
  <si>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</si>
  <si>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</si>
  <si>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</si>
  <si>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</si>
  <si>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</si>
  <si>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</si>
  <si>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</si>
  <si>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</si>
  <si>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</si>
  <si>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</si>
  <si>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</si>
  <si>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г,Литвинова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</si>
</sst>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428.55</v>
      </c>
    </row>
    <row r="7" spans="1:4" ht="11.25">
      <c r="A7" s="4"/>
      <c r="B7" s="5" t="s">
        <v>5</v>
      </c>
      <c r="C7" s="6" t="s">
        <v>4</v>
      </c>
      <c r="D7" s="7">
        <v>428.55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872.24</v>
      </c>
      <c r="D12" s="7">
        <v>7251.09</v>
      </c>
      <c r="E12" s="7">
        <v>7263</v>
      </c>
      <c r="F12" s="7">
        <f>C12+D12-E12</f>
        <v>860.3299999999999</v>
      </c>
    </row>
    <row r="13" spans="2:6" ht="11.25">
      <c r="B13" s="5" t="s">
        <v>10</v>
      </c>
      <c r="C13" s="7">
        <v>2057.58</v>
      </c>
      <c r="D13" s="7">
        <v>18722.66</v>
      </c>
      <c r="E13" s="7">
        <v>18544.15</v>
      </c>
      <c r="F13" s="7">
        <f>C13+D13-E13</f>
        <v>2236.0899999999965</v>
      </c>
    </row>
    <row r="14" spans="2:6" ht="11.25">
      <c r="B14" s="10" t="s">
        <v>11</v>
      </c>
      <c r="C14" s="22">
        <f>C12+C13</f>
        <v>2929.8199999999997</v>
      </c>
      <c r="D14" s="22">
        <f>D12+D13</f>
        <v>25973.75</v>
      </c>
      <c r="E14" s="22">
        <f>SUM(E12:E13)</f>
        <v>25807.15</v>
      </c>
      <c r="F14" s="22">
        <f>F12+F13</f>
        <v>3096.4199999999964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10120.46</v>
      </c>
      <c r="D19" s="20">
        <f>D20+D21+D20</f>
        <v>81474.47</v>
      </c>
      <c r="E19" s="20">
        <f>E20+E21+E20</f>
        <v>81313.72</v>
      </c>
      <c r="F19" s="20">
        <f>F20+F21+F20</f>
        <v>10281.209999999992</v>
      </c>
      <c r="G19" s="24">
        <f>E19/D19*100</f>
        <v>99.80269893133395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10120.46</v>
      </c>
      <c r="D21" s="7">
        <v>81474.47</v>
      </c>
      <c r="E21" s="7">
        <v>81313.72</v>
      </c>
      <c r="F21" s="7">
        <f>C21+D21-E21</f>
        <v>10281.209999999992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12680.2</v>
      </c>
      <c r="D26" s="34">
        <f>D27+D28+D29+D30+D31+D32+D33+D34+D35+D36</f>
        <v>87684.94999999998</v>
      </c>
      <c r="E26" s="34">
        <f>E19</f>
        <v>81313.72</v>
      </c>
      <c r="F26" s="34">
        <f>C26+E26-D26</f>
        <v>6308.970000000016</v>
      </c>
    </row>
    <row r="27" spans="1:8" ht="21.75" customHeight="1">
      <c r="A27"/>
      <c r="B27" s="14" t="s">
        <v>38</v>
      </c>
      <c r="C27" s="7"/>
      <c r="D27" s="7">
        <f>746+753+10028.06</f>
        <v>11527.06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11031.92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17476+676+937+3000</f>
        <v>22089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11920+6780+5003.81-6000</f>
        <v>17703.81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2931.28+3000</f>
        <v>5931.280000000001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19401.879999999997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14677.17</v>
      </c>
      <c r="E37" s="5"/>
      <c r="F37" s="5"/>
    </row>
    <row r="38" spans="1:8" ht="32.25" customHeight="1">
      <c r="A38"/>
      <c r="B38" s="16" t="s">
        <v>27</v>
      </c>
      <c r="C38" s="25"/>
      <c r="D38" s="25">
        <v>3202.7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1522.01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2017-03-18T09:04:39Z</dcterms:modified>
  <cp:category/>
  <cp:version/>
  <cp:contentType/>
  <cp:contentStatus/>
  <cp:revision>1</cp:revision>
</cp:coreProperties>
</file>