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<sst xmlns="http://schemas.openxmlformats.org/spreadsheetml/2006/main" count="61" uniqueCount="54">
  <si>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</si>
  <si>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</si>
  <si>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</si>
  <si>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</si>
  <si>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</si>
  <si>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</si>
  <si>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</si>
  <si>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</si>
  <si>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</si>
  <si>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</si>
  <si>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</si>
  <si>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</si>
  <si>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</si>
  <si>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</si>
  <si>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</si>
  <si>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</si>
  <si>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</si>
  <si>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</si>
  <si>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</si>
  <si>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</si>
  <si>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</si>
  <si>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</si>
  <si>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</si>
  <si>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</si>
  <si>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</si>
  <si>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</si>
  <si>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</si>
  <si>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</si>
  <si>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</si>
  <si>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</si>
  <si>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</si>
  <si>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</si>
  <si>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</si>
  <si>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</si>
  <si>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</si>
  <si>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</si>
  <si>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</si>
  <si>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</si>
  <si>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</si>
  <si>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</si>
  <si>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</si>
  <si>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</si>
  <si>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</si>
  <si>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</si>
  <si>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Клубная д. № 10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</si>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</sst>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2">
      <selection activeCell="I26" sqref="I26:J4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456.2</v>
      </c>
    </row>
    <row r="7" spans="1:4" ht="11.25">
      <c r="A7" s="4"/>
      <c r="B7" s="5" t="s">
        <v>5</v>
      </c>
      <c r="C7" s="6" t="s">
        <v>4</v>
      </c>
      <c r="D7" s="7">
        <v>456.2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3339.43</v>
      </c>
      <c r="D12" s="7">
        <v>15161.43</v>
      </c>
      <c r="E12" s="7">
        <v>12444.3</v>
      </c>
      <c r="F12" s="7">
        <f>C12+D12-E12</f>
        <v>6056.560000000001</v>
      </c>
    </row>
    <row r="13" spans="2:6" ht="11.25">
      <c r="B13" s="5" t="s">
        <v>10</v>
      </c>
      <c r="C13" s="7">
        <v>8961.2</v>
      </c>
      <c r="D13" s="7">
        <v>42223.57</v>
      </c>
      <c r="E13" s="7">
        <v>34344.29</v>
      </c>
      <c r="F13" s="7">
        <f>C13+D13-E13</f>
        <v>16840.480000000003</v>
      </c>
    </row>
    <row r="14" spans="2:6" ht="11.25">
      <c r="B14" s="10" t="s">
        <v>11</v>
      </c>
      <c r="C14" s="22">
        <f>C12+C13</f>
        <v>12300.630000000001</v>
      </c>
      <c r="D14" s="22">
        <f>D12+D13</f>
        <v>57385</v>
      </c>
      <c r="E14" s="22">
        <f>SUM(E12:E13)</f>
        <v>46788.59</v>
      </c>
      <c r="F14" s="22">
        <f>F12+F13</f>
        <v>22897.040000000005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19356.81</v>
      </c>
      <c r="D19" s="20">
        <f>D20+D21+D22+D23</f>
        <v>93942.69</v>
      </c>
      <c r="E19" s="20">
        <f>E20+E21+E22+E23</f>
        <v>81014.76</v>
      </c>
      <c r="F19" s="20">
        <f>F20+F21+F22+F23</f>
        <v>32284.740000000005</v>
      </c>
      <c r="G19" s="24">
        <f>E19/D19*100</f>
        <v>86.23849285133308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19356.81</v>
      </c>
      <c r="D21" s="7">
        <v>93942.69</v>
      </c>
      <c r="E21" s="7">
        <v>81014.76</v>
      </c>
      <c r="F21" s="7">
        <f>C21+D21-E21</f>
        <v>32284.740000000005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-20353.97</v>
      </c>
      <c r="D27" s="34">
        <f>D28+D29+D30+D31+D32+D33+D34+D35+D36+D37+D41</f>
        <v>92450.95</v>
      </c>
      <c r="E27" s="34">
        <f>E19</f>
        <v>81014.76</v>
      </c>
      <c r="F27" s="34">
        <f>C27+E27-D27</f>
        <v>-31790.160000000003</v>
      </c>
    </row>
    <row r="28" spans="1:8" ht="21.75" customHeight="1">
      <c r="A28"/>
      <c r="B28" s="14" t="s">
        <v>38</v>
      </c>
      <c r="C28" s="7"/>
      <c r="D28" s="7">
        <f>1455.66+7374.45+10675.06</f>
        <v>19505.17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15396.8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8240+500</f>
        <v>8740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9701+1900+5378.46</f>
        <v>16979.46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3120.41+2400</f>
        <v>5520.41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21108.969999999998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15642.76</v>
      </c>
      <c r="E38" s="5"/>
      <c r="F38" s="5"/>
    </row>
    <row r="39" spans="1:8" ht="32.25" customHeight="1">
      <c r="A39"/>
      <c r="B39" s="16" t="s">
        <v>27</v>
      </c>
      <c r="C39" s="25"/>
      <c r="D39" s="25">
        <v>3864.61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1601.6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5200.14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234.1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620.78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4345.26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2018-03-22T15:03:18Z</dcterms:modified>
  <cp:category/>
  <cp:version/>
  <cp:contentType/>
  <cp:contentStatus/>
  <cp:revision>1</cp:revision>
</cp:coreProperties>
</file>