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<sst xmlns="http://schemas.openxmlformats.org/spreadsheetml/2006/main" count="60" uniqueCount="53">
  <si>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</si>
  <si>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</si>
  <si>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</si>
  <si>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</si>
  <si>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</si>
  <si>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</si>
  <si>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</si>
  <si>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</si>
  <si>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</si>
  <si>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</si>
  <si>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</si>
  <si>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</si>
  <si>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</si>
  <si>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</si>
  <si>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</si>
  <si>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</si>
  <si>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</si>
  <si>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</si>
  <si>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</si>
  <si>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</si>
  <si>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</si>
  <si>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</si>
  <si>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</si>
  <si>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</si>
  <si>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</si>
  <si>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</si>
  <si>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</si>
  <si>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</si>
  <si>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</si>
  <si>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</si>
  <si>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</si>
  <si>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</si>
  <si>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</si>
  <si>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</si>
  <si>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</si>
  <si>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</si>
  <si>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</si>
  <si>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</si>
  <si>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</si>
  <si>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</si>
  <si>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</si>
  <si>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</si>
  <si>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</si>
  <si>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</si>
  <si>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Гагарина д. № 3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</si>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</sst>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2" fontId="0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O20" sqref="O2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2" t="s">
        <v>44</v>
      </c>
      <c r="C2" s="42"/>
      <c r="D2" s="42"/>
      <c r="E2" s="42"/>
      <c r="F2" s="42"/>
      <c r="G2" s="42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3031.8</v>
      </c>
    </row>
    <row r="7" spans="1:4" ht="11.25">
      <c r="A7" s="4"/>
      <c r="B7" s="5" t="s">
        <v>5</v>
      </c>
      <c r="C7" s="6" t="s">
        <v>4</v>
      </c>
      <c r="D7" s="7">
        <v>3031.8</v>
      </c>
    </row>
    <row r="9" spans="1:8" ht="12.75" customHeight="1">
      <c r="A9"/>
      <c r="B9" s="43" t="s">
        <v>6</v>
      </c>
      <c r="C9" s="43"/>
      <c r="D9" s="43"/>
      <c r="E9" s="43"/>
      <c r="F9" s="43"/>
      <c r="G9" s="43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19684.08</v>
      </c>
      <c r="D12" s="7">
        <v>86777.56</v>
      </c>
      <c r="E12" s="7">
        <v>82920.87</v>
      </c>
      <c r="F12" s="7">
        <f>C12+D12-E12</f>
        <v>23540.770000000004</v>
      </c>
    </row>
    <row r="13" spans="2:6" ht="11.25">
      <c r="B13" s="5" t="s">
        <v>10</v>
      </c>
      <c r="C13" s="7">
        <v>46027.79</v>
      </c>
      <c r="D13" s="7">
        <v>224575.58</v>
      </c>
      <c r="E13" s="7">
        <v>210239.49</v>
      </c>
      <c r="F13" s="7">
        <f>C13+D13-E13</f>
        <v>60363.880000000005</v>
      </c>
    </row>
    <row r="14" spans="2:6" ht="11.25">
      <c r="B14" s="10" t="s">
        <v>11</v>
      </c>
      <c r="C14" s="22">
        <f>C12+C13</f>
        <v>65711.87</v>
      </c>
      <c r="D14" s="22">
        <f>D12+D13</f>
        <v>311353.14</v>
      </c>
      <c r="E14" s="22">
        <f>SUM(E12:E13)</f>
        <v>293160.36</v>
      </c>
      <c r="F14" s="22">
        <f>F12+F13</f>
        <v>83904.65000000001</v>
      </c>
    </row>
    <row r="16" spans="1:8" ht="24.75" customHeight="1">
      <c r="A16"/>
      <c r="B16" s="43" t="s">
        <v>12</v>
      </c>
      <c r="C16" s="43"/>
      <c r="D16" s="43"/>
      <c r="E16" s="43"/>
      <c r="F16" s="43"/>
      <c r="G16" s="43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96740.6</v>
      </c>
      <c r="D19" s="20">
        <f>D20+D21+D22+D23</f>
        <v>648903.57</v>
      </c>
      <c r="E19" s="20">
        <f>E20+E21+E22+E23</f>
        <v>620390</v>
      </c>
      <c r="F19" s="20">
        <f>F20+F21+F22+F23</f>
        <v>125254.16999999993</v>
      </c>
      <c r="G19" s="24">
        <f>E19/D19*100</f>
        <v>95.60588486206049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96740.6</v>
      </c>
      <c r="D21" s="7">
        <v>648903.57</v>
      </c>
      <c r="E21" s="7">
        <v>620390</v>
      </c>
      <c r="F21" s="7">
        <f>C21+D21-E21</f>
        <v>125254.16999999993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7" t="s">
        <v>45</v>
      </c>
      <c r="C23" s="23">
        <v>0</v>
      </c>
      <c r="D23" s="7"/>
      <c r="E23" s="7"/>
      <c r="F23" s="23">
        <f>C23+D23-E23</f>
        <v>0</v>
      </c>
      <c r="G23" s="9"/>
      <c r="H23"/>
    </row>
    <row r="24" spans="1:8" ht="11.25" customHeight="1">
      <c r="A24"/>
      <c r="B24" s="35"/>
      <c r="C24" s="36"/>
      <c r="D24" s="27"/>
      <c r="E24" s="38"/>
      <c r="F24" s="28"/>
      <c r="G24" s="29"/>
      <c r="H24"/>
    </row>
    <row r="25" spans="2:7" ht="12.75">
      <c r="B25" s="44" t="s">
        <v>19</v>
      </c>
      <c r="C25" s="44"/>
      <c r="D25" s="44"/>
      <c r="E25" s="44"/>
      <c r="F25" s="44"/>
      <c r="G25" s="44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44629.21</v>
      </c>
      <c r="D27" s="34">
        <f>D28+D29+D30+D31+D32+D33+D34+D35+D36+D37+D41</f>
        <v>617625.08</v>
      </c>
      <c r="E27" s="34">
        <f>E19</f>
        <v>620390</v>
      </c>
      <c r="F27" s="34">
        <f>C27+E27-D27</f>
        <v>47394.130000000005</v>
      </c>
    </row>
    <row r="28" spans="1:8" ht="21.75" customHeight="1">
      <c r="A28"/>
      <c r="B28" s="14" t="s">
        <v>38</v>
      </c>
      <c r="C28" s="7"/>
      <c r="D28" s="7">
        <f>70944.12+7374.47+1455.66</f>
        <v>79774.25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75835.2+12410</f>
        <v>88245.2</v>
      </c>
      <c r="E29" s="5"/>
      <c r="F29" s="5"/>
    </row>
    <row r="30" spans="2:6" ht="11.25">
      <c r="B30" s="5" t="s">
        <v>22</v>
      </c>
      <c r="C30" s="7"/>
      <c r="D30" s="7">
        <v>71699.53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10167.36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1050+5550</f>
        <v>6600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28195+4400</f>
        <v>32595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39270+2493+15111+41350.3</f>
        <v>98224.3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20947.5+45600</f>
        <v>66547.5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140387.09</v>
      </c>
      <c r="E37" s="9"/>
      <c r="F37" s="9"/>
      <c r="G37"/>
      <c r="H37"/>
    </row>
    <row r="38" spans="2:6" ht="11.25">
      <c r="B38" s="15" t="s">
        <v>37</v>
      </c>
      <c r="C38" s="7"/>
      <c r="D38" s="7">
        <v>102118.64</v>
      </c>
      <c r="E38" s="5"/>
      <c r="F38" s="5"/>
    </row>
    <row r="39" spans="1:8" ht="32.25" customHeight="1">
      <c r="A39"/>
      <c r="B39" s="16" t="s">
        <v>27</v>
      </c>
      <c r="C39" s="25"/>
      <c r="D39" s="25">
        <v>27624.59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10643.86</v>
      </c>
      <c r="E40" s="9"/>
      <c r="F40" s="9"/>
      <c r="G40"/>
      <c r="H40"/>
    </row>
    <row r="41" spans="1:8" ht="11.25" customHeight="1">
      <c r="A41"/>
      <c r="B41" s="16" t="s">
        <v>48</v>
      </c>
      <c r="C41" s="7"/>
      <c r="D41" s="7">
        <f>D42+D43+D44+D45</f>
        <v>23384.850000000002</v>
      </c>
      <c r="E41" s="9"/>
      <c r="F41" s="9"/>
      <c r="G41"/>
      <c r="H41"/>
    </row>
    <row r="42" spans="1:8" ht="11.25" customHeight="1">
      <c r="A42"/>
      <c r="B42" s="16" t="s">
        <v>49</v>
      </c>
      <c r="C42" s="7"/>
      <c r="D42" s="7">
        <v>1015.36</v>
      </c>
      <c r="E42" s="9"/>
      <c r="F42" s="9"/>
      <c r="G42"/>
      <c r="H42"/>
    </row>
    <row r="43" spans="1:8" ht="11.25" customHeight="1">
      <c r="A43"/>
      <c r="B43" s="16" t="s">
        <v>50</v>
      </c>
      <c r="C43" s="7"/>
      <c r="D43" s="7">
        <v>2729.63</v>
      </c>
      <c r="E43" s="9"/>
      <c r="F43" s="9"/>
      <c r="G43"/>
      <c r="H43"/>
    </row>
    <row r="44" spans="1:8" ht="11.25" customHeight="1">
      <c r="A44"/>
      <c r="B44" s="16" t="s">
        <v>51</v>
      </c>
      <c r="C44" s="7"/>
      <c r="D44" s="7">
        <v>0</v>
      </c>
      <c r="E44" s="9"/>
      <c r="F44" s="9"/>
      <c r="G44"/>
      <c r="H44"/>
    </row>
    <row r="45" spans="1:8" ht="11.25" customHeight="1">
      <c r="A45"/>
      <c r="B45" s="16" t="s">
        <v>52</v>
      </c>
      <c r="C45" s="7"/>
      <c r="D45" s="7">
        <v>19639.86</v>
      </c>
      <c r="E45" s="9"/>
      <c r="F45" s="9"/>
      <c r="G45"/>
      <c r="H45"/>
    </row>
    <row r="46" spans="2:6" ht="11.25">
      <c r="B46" s="26"/>
      <c r="C46" s="27"/>
      <c r="D46" s="28"/>
      <c r="E46" s="29"/>
      <c r="F46"/>
    </row>
    <row r="47" spans="2:6" ht="11.25">
      <c r="B47" s="45" t="s">
        <v>46</v>
      </c>
      <c r="C47" s="45"/>
      <c r="D47" s="45"/>
      <c r="E47" s="45"/>
      <c r="F47" s="45"/>
    </row>
    <row r="48" spans="2:6" ht="11.25">
      <c r="B48" s="40" t="s">
        <v>20</v>
      </c>
      <c r="C48" s="41" t="s">
        <v>47</v>
      </c>
      <c r="D48" s="41" t="s">
        <v>32</v>
      </c>
      <c r="E48" s="41" t="s">
        <v>21</v>
      </c>
      <c r="F48" s="39"/>
    </row>
    <row r="49" spans="2:6" ht="11.25">
      <c r="B49" s="16"/>
      <c r="C49" s="7"/>
      <c r="D49" s="6"/>
      <c r="E49" s="9"/>
      <c r="F49"/>
    </row>
    <row r="50" spans="2:6" ht="11.25">
      <c r="B50" s="16"/>
      <c r="C50" s="7"/>
      <c r="D50" s="6"/>
      <c r="E50" s="9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2017-03-13T06:45:21Z</cp:lastPrinted>
  <dcterms:created xsi:type="dcterms:W3CDTF">2017-02-17T04:02:19Z</dcterms:created>
  <dcterms:modified xsi:type="dcterms:W3CDTF">2018-03-21T10:52:33Z</dcterms:modified>
  <cp:category/>
  <cp:version/>
  <cp:contentType/>
  <cp:contentStatus/>
  <cp:revision>1</cp:revision>
</cp:coreProperties>
</file>