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<sst xmlns="http://schemas.openxmlformats.org/spreadsheetml/2006/main" count="61" uniqueCount="54">
  <si>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</si>
  <si>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</si>
  <si>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</si>
  <si>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</si>
  <si>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</si>
  <si>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</si>
  <si>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</si>
  <si>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</si>
  <si>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</si>
  <si>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</si>
  <si>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</si>
  <si>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</si>
  <si>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</si>
  <si>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</si>
  <si>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</si>
  <si>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</si>
  <si>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</si>
  <si>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</si>
  <si>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</si>
  <si>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</si>
  <si>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</si>
  <si>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</si>
  <si>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</si>
  <si>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</si>
  <si>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</si>
  <si>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</si>
  <si>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</si>
  <si>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</si>
  <si>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</si>
  <si>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</si>
  <si>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</si>
  <si>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</si>
  <si>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</si>
  <si>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</si>
  <si>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</si>
  <si>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</si>
  <si>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</si>
  <si>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</si>
  <si>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</si>
  <si>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</si>
  <si>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</si>
  <si>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</si>
  <si>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</si>
  <si>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</si>
  <si>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</si>
  <si>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</si>
  <si>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</si>
  <si>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</si>
  <si>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</si>
  <si>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</si>
  <si>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</si>
  <si>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</si>
  <si>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</si>
  <si>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01.07.2018 - 31.12.2018 по адресу: 623270, Свердловская обл, Дегтярск г, Стахановцев д.1А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</si>
</sst>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22">
      <selection activeCell="E49" sqref="E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1308.7</v>
      </c>
    </row>
    <row r="7" spans="1:4" ht="11.25">
      <c r="A7" s="4"/>
      <c r="B7" s="5" t="s">
        <v>5</v>
      </c>
      <c r="C7" s="6" t="s">
        <v>4</v>
      </c>
      <c r="D7" s="7">
        <v>1308.7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0</v>
      </c>
      <c r="D12" s="7"/>
      <c r="E12" s="7"/>
      <c r="F12" s="7">
        <f>C12+D12-E12</f>
        <v>0</v>
      </c>
    </row>
    <row r="13" spans="2:6" ht="11.25">
      <c r="B13" s="5" t="s">
        <v>10</v>
      </c>
      <c r="C13" s="7">
        <v>0</v>
      </c>
      <c r="D13" s="7"/>
      <c r="E13" s="7"/>
      <c r="F13" s="7">
        <f>C13+D13-E13</f>
        <v>0</v>
      </c>
    </row>
    <row r="14" spans="2:6" ht="11.25">
      <c r="B14" s="10" t="s">
        <v>11</v>
      </c>
      <c r="C14" s="22">
        <f>C12+C13</f>
        <v>0</v>
      </c>
      <c r="D14" s="22">
        <f>D12+D13</f>
        <v>0</v>
      </c>
      <c r="E14" s="22">
        <f>SUM(E12:E13)</f>
        <v>0</v>
      </c>
      <c r="F14" s="22">
        <f>F12+F13</f>
        <v>0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0</v>
      </c>
      <c r="D19" s="20">
        <f>D20+D21+D22+D23</f>
        <v>82056.14</v>
      </c>
      <c r="E19" s="20">
        <f>E20+E21+E22+E23</f>
        <v>30062.76</v>
      </c>
      <c r="F19" s="20">
        <f>F20+F21+F22+F23</f>
        <v>51993.380000000005</v>
      </c>
      <c r="G19" s="24">
        <f>E19/D19*100</f>
        <v>36.636819621298294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0</v>
      </c>
      <c r="D21" s="7">
        <v>82056.14</v>
      </c>
      <c r="E21" s="7">
        <v>30062.76</v>
      </c>
      <c r="F21" s="7">
        <f>C21+D21-E21</f>
        <v>51993.380000000005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1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K26" s="39"/>
    </row>
    <row r="27" spans="2:6" ht="11.25">
      <c r="B27" s="30"/>
      <c r="C27" s="34">
        <v>0</v>
      </c>
      <c r="D27" s="34">
        <f>D28+D29+D30+D31+D32+D33+D34+D35+D36+D37+D41</f>
        <v>60760.100000000006</v>
      </c>
      <c r="E27" s="34">
        <f>E19</f>
        <v>30062.76</v>
      </c>
      <c r="F27" s="34">
        <f>C27+E27-D27</f>
        <v>-30697.340000000007</v>
      </c>
    </row>
    <row r="28" spans="1:8" ht="21.75" customHeight="1">
      <c r="A28"/>
      <c r="B28" s="14" t="s">
        <v>38</v>
      </c>
      <c r="C28" s="7"/>
      <c r="D28" s="7">
        <v>13976.92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2386</v>
      </c>
      <c r="E29" s="5"/>
      <c r="F29" s="5"/>
    </row>
    <row r="30" spans="2:6" ht="11.25">
      <c r="B30" s="5" t="s">
        <v>22</v>
      </c>
      <c r="C30" s="7"/>
      <c r="D30" s="7">
        <v>6180.08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1800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1496+1122+4424</f>
        <v>7042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5060.3</f>
        <v>5060.3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23070.18</v>
      </c>
      <c r="E37" s="9"/>
      <c r="F37" s="9"/>
      <c r="G37"/>
      <c r="H37"/>
    </row>
    <row r="38" spans="2:6" ht="11.25">
      <c r="B38" s="15" t="s">
        <v>37</v>
      </c>
      <c r="C38" s="7"/>
      <c r="D38" s="7">
        <f>21342.67-1555.95</f>
        <v>19786.719999999998</v>
      </c>
      <c r="E38" s="5"/>
      <c r="F38" s="5"/>
    </row>
    <row r="39" spans="1:8" ht="32.25" customHeight="1">
      <c r="A39"/>
      <c r="B39" s="16" t="s">
        <v>27</v>
      </c>
      <c r="C39" s="25"/>
      <c r="D39" s="25">
        <v>917.38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2366.08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1244.6200000000001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436.79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807.83</v>
      </c>
      <c r="E43" s="9"/>
      <c r="F43" s="9"/>
      <c r="G43"/>
      <c r="H43"/>
    </row>
    <row r="44" spans="2:6" ht="11.25">
      <c r="B44" s="16" t="s">
        <v>48</v>
      </c>
      <c r="C44" s="7"/>
      <c r="D44" s="7"/>
      <c r="E44" s="9"/>
      <c r="F44" s="9"/>
    </row>
    <row r="45" spans="2:6" ht="11.25">
      <c r="B45" s="16" t="s">
        <v>49</v>
      </c>
      <c r="C45" s="7"/>
      <c r="D45" s="7">
        <v>0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48999.17</v>
      </c>
      <c r="D49" s="7">
        <v>48999.17</v>
      </c>
      <c r="E49" s="7">
        <f>C49*0.35</f>
        <v>17149.709499999997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2019-03-24T08:43:26Z</dcterms:modified>
  <cp:category/>
  <cp:version/>
  <cp:contentType/>
  <cp:contentStatus/>
  <cp:revision>1</cp:revision>
</cp:coreProperties>
</file>