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<sst xmlns="http://schemas.openxmlformats.org/spreadsheetml/2006/main" count="61" uniqueCount="54">
  <si>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</si>
  <si>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</si>
  <si>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</si>
  <si>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</si>
  <si>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</si>
  <si>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</si>
  <si>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</si>
  <si>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</si>
  <si>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</si>
  <si>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</si>
  <si>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</si>
  <si>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</si>
  <si>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</si>
  <si>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</si>
  <si>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</si>
  <si>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</si>
  <si>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</si>
  <si>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</si>
  <si>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</si>
  <si>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</si>
  <si>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</si>
  <si>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</si>
  <si>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</si>
  <si>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</si>
  <si>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</si>
  <si>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</si>
  <si>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</si>
  <si>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</si>
  <si>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</si>
  <si>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</si>
  <si>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</si>
  <si>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</si>
  <si>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</si>
  <si>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</si>
  <si>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</si>
  <si>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</si>
  <si>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</si>
  <si>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</si>
  <si>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</si>
  <si>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</si>
  <si>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</si>
  <si>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</si>
  <si>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</si>
  <si>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</si>
  <si>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</si>
  <si>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</si>
  <si>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</si>
  <si>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</si>
  <si>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</si>
  <si>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</si>
  <si>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</si>
  <si>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</si>
  <si>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</si>
  <si>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01.01.2018 - 31.12.2018 по адресу: 623270, Свердловская обл, Дегтярск г, Шевченко д. № 6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</si>
</sst>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 wrapText="1"/>
    </xf>
    <xf numFmtId="2" fontId="0" fillId="0" borderId="0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L53"/>
  <sheetViews>
    <sheetView tabSelected="1" zoomScalePageLayoutView="0" workbookViewId="0" topLeftCell="A7">
      <selection activeCell="N38" sqref="N38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41" t="s">
        <v>53</v>
      </c>
      <c r="C2" s="41"/>
      <c r="D2" s="41"/>
      <c r="E2" s="41"/>
      <c r="F2" s="41"/>
      <c r="G2" s="41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412.6</v>
      </c>
    </row>
    <row r="7" spans="1:4" ht="11.25">
      <c r="A7" s="4"/>
      <c r="B7" s="5" t="s">
        <v>5</v>
      </c>
      <c r="C7" s="6" t="s">
        <v>4</v>
      </c>
      <c r="D7" s="7">
        <v>412.6</v>
      </c>
    </row>
    <row r="9" spans="1:8" ht="12.75" customHeight="1">
      <c r="A9"/>
      <c r="B9" s="42" t="s">
        <v>6</v>
      </c>
      <c r="C9" s="42"/>
      <c r="D9" s="42"/>
      <c r="E9" s="42"/>
      <c r="F9" s="42"/>
      <c r="G9" s="42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9900.21</v>
      </c>
      <c r="D12" s="7">
        <v>14560</v>
      </c>
      <c r="E12" s="7">
        <v>11842.55</v>
      </c>
      <c r="F12" s="7">
        <f>C12+D12-E12</f>
        <v>12617.66</v>
      </c>
    </row>
    <row r="13" spans="2:6" ht="11.25">
      <c r="B13" s="5" t="s">
        <v>10</v>
      </c>
      <c r="C13" s="7">
        <v>27494.97</v>
      </c>
      <c r="D13" s="7">
        <v>41622.54</v>
      </c>
      <c r="E13" s="7">
        <v>33619.8</v>
      </c>
      <c r="F13" s="7">
        <f>C13+D13-E13</f>
        <v>35497.71000000001</v>
      </c>
    </row>
    <row r="14" spans="2:6" ht="11.25">
      <c r="B14" s="10" t="s">
        <v>11</v>
      </c>
      <c r="C14" s="22">
        <f>C12+C13</f>
        <v>37395.18</v>
      </c>
      <c r="D14" s="22">
        <f>D12+D13</f>
        <v>56182.54</v>
      </c>
      <c r="E14" s="22">
        <f>SUM(E12:E13)</f>
        <v>45462.350000000006</v>
      </c>
      <c r="F14" s="22">
        <f>F12+F13</f>
        <v>48115.37000000001</v>
      </c>
    </row>
    <row r="16" spans="1:8" ht="24.75" customHeight="1">
      <c r="A16"/>
      <c r="B16" s="42" t="s">
        <v>12</v>
      </c>
      <c r="C16" s="42"/>
      <c r="D16" s="42"/>
      <c r="E16" s="42"/>
      <c r="F16" s="42"/>
      <c r="G16" s="42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52022.5</v>
      </c>
      <c r="D19" s="20">
        <f>D20+D21+D22+D23</f>
        <v>84739.39</v>
      </c>
      <c r="E19" s="20">
        <f>E20+E21+E22+E23</f>
        <v>64168.61</v>
      </c>
      <c r="F19" s="20">
        <f>F20+F21+F22+F23</f>
        <v>72593.28000000001</v>
      </c>
      <c r="G19" s="24">
        <f>E19/D19*100</f>
        <v>75.72465414254222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52022.5</v>
      </c>
      <c r="D21" s="7">
        <v>84739.39</v>
      </c>
      <c r="E21" s="7">
        <v>64168.61</v>
      </c>
      <c r="F21" s="7">
        <f>C21+D21-E21</f>
        <v>72593.28000000001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7" t="s">
        <v>44</v>
      </c>
      <c r="C23" s="7">
        <v>0</v>
      </c>
      <c r="D23" s="7">
        <v>0</v>
      </c>
      <c r="E23" s="7">
        <v>0</v>
      </c>
      <c r="F23" s="7">
        <f>C23+D23-E23</f>
        <v>0</v>
      </c>
      <c r="G23" s="9"/>
      <c r="H23"/>
    </row>
    <row r="24" spans="1:8" ht="11.25" customHeight="1">
      <c r="A24"/>
      <c r="B24" s="35"/>
      <c r="C24" s="36"/>
      <c r="D24" s="28"/>
      <c r="E24" s="29"/>
      <c r="F24" s="28"/>
      <c r="G24" s="29"/>
      <c r="H24"/>
    </row>
    <row r="26" spans="2:7" ht="12.75">
      <c r="B26" s="43" t="s">
        <v>19</v>
      </c>
      <c r="C26" s="43"/>
      <c r="D26" s="43"/>
      <c r="E26" s="43"/>
      <c r="F26" s="43"/>
      <c r="G26" s="43"/>
    </row>
    <row r="27" spans="2:12" ht="38.25" customHeight="1">
      <c r="B27" s="11" t="s">
        <v>20</v>
      </c>
      <c r="C27" s="33" t="s">
        <v>42</v>
      </c>
      <c r="D27" s="13" t="s">
        <v>21</v>
      </c>
      <c r="E27" s="13" t="s">
        <v>32</v>
      </c>
      <c r="F27" s="31" t="s">
        <v>43</v>
      </c>
      <c r="L27" s="45"/>
    </row>
    <row r="28" spans="2:6" ht="11.25">
      <c r="B28" s="30"/>
      <c r="C28" s="34">
        <v>6371.86</v>
      </c>
      <c r="D28" s="34">
        <f>D29+D30+D31+D32+D33+D34+D35+D36+D37+D38+D42</f>
        <v>71550.8</v>
      </c>
      <c r="E28" s="34">
        <f>E19</f>
        <v>64168.61</v>
      </c>
      <c r="F28" s="34">
        <f>C28+E28-D28</f>
        <v>-1010.3300000000017</v>
      </c>
    </row>
    <row r="29" spans="1:8" ht="21.75" customHeight="1">
      <c r="A29"/>
      <c r="B29" s="14" t="s">
        <v>38</v>
      </c>
      <c r="C29" s="7"/>
      <c r="D29" s="7">
        <v>8367.53</v>
      </c>
      <c r="E29" s="9"/>
      <c r="F29" s="9"/>
      <c r="G29"/>
      <c r="H29"/>
    </row>
    <row r="30" spans="2:6" ht="13.5" customHeight="1">
      <c r="B30" s="32" t="s">
        <v>40</v>
      </c>
      <c r="C30" s="7"/>
      <c r="D30" s="7"/>
      <c r="E30" s="5"/>
      <c r="F30" s="5"/>
    </row>
    <row r="31" spans="2:6" ht="11.25">
      <c r="B31" s="5" t="s">
        <v>22</v>
      </c>
      <c r="C31" s="7"/>
      <c r="D31" s="7">
        <v>18200.14</v>
      </c>
      <c r="E31" s="5"/>
      <c r="F31" s="5"/>
    </row>
    <row r="32" spans="1:8" ht="11.25" customHeight="1">
      <c r="A32"/>
      <c r="B32" s="14" t="s">
        <v>23</v>
      </c>
      <c r="C32" s="7"/>
      <c r="D32" s="7"/>
      <c r="E32" s="9"/>
      <c r="F32" s="9"/>
      <c r="G32"/>
      <c r="H32"/>
    </row>
    <row r="33" spans="1:8" ht="11.25" customHeight="1">
      <c r="A33"/>
      <c r="B33" s="14" t="s">
        <v>24</v>
      </c>
      <c r="C33" s="7"/>
      <c r="D33" s="7"/>
      <c r="E33" s="9"/>
      <c r="F33" s="9"/>
      <c r="G33"/>
      <c r="H33"/>
    </row>
    <row r="34" spans="1:8" ht="20.25" customHeight="1">
      <c r="A34"/>
      <c r="B34" s="14" t="s">
        <v>31</v>
      </c>
      <c r="C34" s="7"/>
      <c r="D34" s="7"/>
      <c r="E34" s="9"/>
      <c r="F34" s="9"/>
      <c r="G34"/>
      <c r="H34"/>
    </row>
    <row r="35" spans="1:8" ht="32.25" customHeight="1">
      <c r="A35"/>
      <c r="B35" s="14" t="s">
        <v>25</v>
      </c>
      <c r="C35" s="7"/>
      <c r="D35" s="7"/>
      <c r="E35" s="9"/>
      <c r="F35" s="9"/>
      <c r="G35"/>
      <c r="H35"/>
    </row>
    <row r="36" spans="1:8" ht="21.75" customHeight="1">
      <c r="A36"/>
      <c r="B36" s="14" t="s">
        <v>33</v>
      </c>
      <c r="C36" s="7"/>
      <c r="D36" s="7">
        <f>7150+3738+4675</f>
        <v>15563</v>
      </c>
      <c r="E36" s="9"/>
      <c r="F36" s="9"/>
      <c r="G36"/>
      <c r="H36"/>
    </row>
    <row r="37" spans="1:8" ht="11.25" customHeight="1">
      <c r="A37"/>
      <c r="B37" s="14" t="s">
        <v>34</v>
      </c>
      <c r="C37" s="7"/>
      <c r="D37" s="7">
        <f>3212.67+2674.29</f>
        <v>5886.96</v>
      </c>
      <c r="E37" s="9"/>
      <c r="F37" s="9"/>
      <c r="G37"/>
      <c r="H37"/>
    </row>
    <row r="38" spans="1:8" ht="11.25" customHeight="1">
      <c r="A38"/>
      <c r="B38" s="14" t="s">
        <v>26</v>
      </c>
      <c r="C38" s="7"/>
      <c r="D38" s="7">
        <f>SUM(D39:D41)</f>
        <v>18941.71</v>
      </c>
      <c r="E38" s="9"/>
      <c r="F38" s="9"/>
      <c r="G38"/>
      <c r="H38"/>
    </row>
    <row r="39" spans="2:6" ht="11.25">
      <c r="B39" s="15" t="s">
        <v>37</v>
      </c>
      <c r="C39" s="7"/>
      <c r="D39" s="7">
        <v>14153.06</v>
      </c>
      <c r="E39" s="5"/>
      <c r="F39" s="5"/>
    </row>
    <row r="40" spans="1:8" ht="32.25" customHeight="1">
      <c r="A40"/>
      <c r="B40" s="16" t="s">
        <v>27</v>
      </c>
      <c r="C40" s="25"/>
      <c r="D40" s="25">
        <v>3345.43</v>
      </c>
      <c r="E40" s="9"/>
      <c r="F40" s="9"/>
      <c r="G40"/>
      <c r="H40"/>
    </row>
    <row r="41" spans="1:8" ht="11.25" customHeight="1">
      <c r="A41"/>
      <c r="B41" s="16" t="s">
        <v>28</v>
      </c>
      <c r="C41" s="7"/>
      <c r="D41" s="7">
        <v>1443.22</v>
      </c>
      <c r="E41" s="9"/>
      <c r="F41" s="9"/>
      <c r="G41"/>
      <c r="H41"/>
    </row>
    <row r="42" spans="1:8" ht="22.5" customHeight="1">
      <c r="A42"/>
      <c r="B42" s="16" t="s">
        <v>45</v>
      </c>
      <c r="C42" s="7"/>
      <c r="D42" s="7">
        <f>D43+D44+D45+D46</f>
        <v>4591.46</v>
      </c>
      <c r="E42" s="9"/>
      <c r="F42" s="9"/>
      <c r="G42"/>
      <c r="H42"/>
    </row>
    <row r="43" spans="1:8" ht="11.25" customHeight="1">
      <c r="A43"/>
      <c r="B43" s="16" t="s">
        <v>46</v>
      </c>
      <c r="C43" s="7"/>
      <c r="D43" s="7">
        <v>429.73</v>
      </c>
      <c r="E43" s="9"/>
      <c r="F43" s="9"/>
      <c r="G43"/>
      <c r="H43"/>
    </row>
    <row r="44" spans="1:8" ht="11.25" customHeight="1">
      <c r="A44"/>
      <c r="B44" s="16" t="s">
        <v>47</v>
      </c>
      <c r="C44" s="7"/>
      <c r="D44" s="7">
        <v>832.93</v>
      </c>
      <c r="E44" s="9"/>
      <c r="F44" s="9"/>
      <c r="G44"/>
      <c r="H44"/>
    </row>
    <row r="45" spans="2:6" ht="11.25">
      <c r="B45" s="16" t="s">
        <v>48</v>
      </c>
      <c r="C45" s="7"/>
      <c r="D45" s="7">
        <v>0</v>
      </c>
      <c r="E45" s="9"/>
      <c r="F45" s="9"/>
    </row>
    <row r="46" spans="2:6" ht="11.25">
      <c r="B46" s="16" t="s">
        <v>49</v>
      </c>
      <c r="C46" s="7"/>
      <c r="D46" s="7">
        <v>3328.8</v>
      </c>
      <c r="E46" s="9"/>
      <c r="F46" s="9"/>
    </row>
    <row r="47" spans="2:6" ht="11.25">
      <c r="B47" s="26"/>
      <c r="C47" s="27"/>
      <c r="D47" s="28"/>
      <c r="E47" s="29"/>
      <c r="F47"/>
    </row>
    <row r="48" spans="2:6" ht="11.25">
      <c r="B48" s="44" t="s">
        <v>50</v>
      </c>
      <c r="C48" s="44"/>
      <c r="D48" s="44"/>
      <c r="E48" s="44"/>
      <c r="F48" s="44"/>
    </row>
    <row r="49" spans="2:6" ht="11.25">
      <c r="B49" s="39" t="s">
        <v>20</v>
      </c>
      <c r="C49" s="40" t="s">
        <v>51</v>
      </c>
      <c r="D49" s="40" t="s">
        <v>32</v>
      </c>
      <c r="E49" s="40" t="s">
        <v>21</v>
      </c>
      <c r="F49" s="38"/>
    </row>
    <row r="50" spans="2:6" ht="11.25">
      <c r="B50" s="16" t="s">
        <v>52</v>
      </c>
      <c r="C50" s="7">
        <v>0</v>
      </c>
      <c r="D50" s="7">
        <v>0</v>
      </c>
      <c r="E50" s="7">
        <f>C50*0.35</f>
        <v>0</v>
      </c>
      <c r="F50"/>
    </row>
    <row r="51" spans="2:6" ht="11.25">
      <c r="B51" s="37"/>
      <c r="C51" s="7"/>
      <c r="D51" s="6"/>
      <c r="E51" s="6"/>
      <c r="F51"/>
    </row>
    <row r="53" spans="2:4" ht="12">
      <c r="B53" s="17" t="s">
        <v>29</v>
      </c>
      <c r="C53" s="18"/>
      <c r="D53" s="19" t="s">
        <v>30</v>
      </c>
    </row>
  </sheetData>
  <sheetProtection/>
  <mergeCells count="5">
    <mergeCell ref="B2:G2"/>
    <mergeCell ref="B9:G9"/>
    <mergeCell ref="B16:G16"/>
    <mergeCell ref="B26:G26"/>
    <mergeCell ref="B48:F4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2019-03-20T09:52:44Z</dcterms:modified>
  <cp:category/>
  <cp:version/>
  <cp:contentType/>
  <cp:contentStatus/>
  <cp:revision>1</cp:revision>
</cp:coreProperties>
</file>