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<sst xmlns="http://schemas.openxmlformats.org/spreadsheetml/2006/main" count="52" uniqueCount="48">
  <si>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</si>
  <si>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</si>
  <si>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</si>
  <si>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</si>
  <si>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</si>
  <si>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</si>
  <si>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</si>
  <si>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</si>
  <si>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</si>
  <si>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</si>
  <si>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</si>
  <si>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</si>
  <si>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</si>
  <si>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</si>
  <si>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</si>
  <si>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</si>
  <si>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</si>
  <si>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</si>
  <si>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</si>
  <si>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</si>
  <si>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</si>
  <si>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</si>
  <si>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</si>
  <si>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</si>
  <si>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</si>
  <si>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</si>
  <si>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</si>
  <si>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</si>
  <si>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</si>
  <si>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</si>
  <si>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</si>
  <si>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</si>
  <si>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</si>
  <si>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</si>
  <si>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</si>
  <si>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</si>
  <si>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</si>
  <si>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</si>
  <si>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</si>
  <si>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</si>
  <si>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</si>
  <si>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</si>
  <si>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</si>
  <si>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</si>
  <si>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</si>
  <si>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</si>
  <si>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</si>
  <si>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Калинина д. № 58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</si>
</sst>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4">
      <selection activeCell="E43" sqref="E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4434.5</v>
      </c>
    </row>
    <row r="7" spans="1:4" ht="11.25">
      <c r="A7" s="4"/>
      <c r="B7" s="5" t="s">
        <v>5</v>
      </c>
      <c r="C7" s="6" t="s">
        <v>4</v>
      </c>
      <c r="D7" s="7">
        <v>4391.7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178787.06</v>
      </c>
      <c r="D13" s="19">
        <f>D14+D15+D16+D17</f>
        <v>1027589.22</v>
      </c>
      <c r="E13" s="19">
        <f>E14+E15+E16+E17</f>
        <v>1057429.91</v>
      </c>
      <c r="F13" s="19">
        <f>F14+F15+F16+F17</f>
        <v>148946.3700000001</v>
      </c>
      <c r="G13" s="22">
        <f>E13/D13*100</f>
        <v>102.90395125009194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178787.06</v>
      </c>
      <c r="D15" s="7">
        <v>1027589.22</v>
      </c>
      <c r="E15" s="7">
        <v>1057429.91</v>
      </c>
      <c r="F15" s="7">
        <f>C15+D15-E15</f>
        <v>148946.3700000001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46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-139726.44</v>
      </c>
      <c r="D21" s="32">
        <f>D22+D23+D24+D25+D26+D27+D28+D29+D30+D31+D35</f>
        <v>910944.8899999999</v>
      </c>
      <c r="E21" s="32">
        <f>E13</f>
        <v>1057429.91</v>
      </c>
      <c r="F21" s="32">
        <f>C21+E21-D21</f>
        <v>6758.5800000000745</v>
      </c>
      <c r="K21" s="37"/>
      <c r="L21" s="37"/>
    </row>
    <row r="22" spans="1:8" ht="21.75" customHeight="1">
      <c r="A22"/>
      <c r="B22" s="13" t="s">
        <v>34</v>
      </c>
      <c r="C22" s="7"/>
      <c r="D22" s="7">
        <f>93124.5+8306.4</f>
        <v>101430.9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215521.43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15368.32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9000+6538+13464</f>
        <v>29002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21579+9402+9600</f>
        <v>40581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28854+2806+7106+9037+24211+30925.64+14936</f>
        <v>117875.64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35293.27+12000</f>
        <v>47293.27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211111.74</v>
      </c>
      <c r="E31" s="9"/>
      <c r="F31" s="9"/>
      <c r="G31"/>
      <c r="H31"/>
    </row>
    <row r="32" spans="2:6" ht="11.25">
      <c r="B32" s="14" t="s">
        <v>33</v>
      </c>
      <c r="C32" s="7"/>
      <c r="D32" s="7">
        <v>156495.08</v>
      </c>
      <c r="E32" s="5"/>
      <c r="F32" s="5"/>
    </row>
    <row r="33" spans="1:8" ht="32.25" customHeight="1">
      <c r="A33"/>
      <c r="B33" s="15" t="s">
        <v>23</v>
      </c>
      <c r="C33" s="23"/>
      <c r="D33" s="23">
        <v>38522.77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16093.89</v>
      </c>
      <c r="E34" s="9"/>
      <c r="F34" s="9"/>
      <c r="G34"/>
      <c r="H34"/>
    </row>
    <row r="35" spans="1:8" ht="23.25" customHeight="1">
      <c r="A35"/>
      <c r="B35" s="15" t="s">
        <v>38</v>
      </c>
      <c r="C35" s="7"/>
      <c r="D35" s="7">
        <f>D36+D37+D38+D39</f>
        <v>131682.59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6521.98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7323.17</v>
      </c>
      <c r="E37" s="9"/>
      <c r="F37" s="9"/>
      <c r="G37"/>
      <c r="H37"/>
    </row>
    <row r="38" spans="2:6" ht="11.25">
      <c r="B38" s="15" t="s">
        <v>41</v>
      </c>
      <c r="C38" s="7"/>
      <c r="D38" s="7">
        <f>3806.48+12032.64</f>
        <v>15839.119999999999</v>
      </c>
      <c r="E38" s="9"/>
      <c r="F38" s="9"/>
    </row>
    <row r="39" spans="2:6" ht="11.25">
      <c r="B39" s="15" t="s">
        <v>42</v>
      </c>
      <c r="C39" s="7"/>
      <c r="D39" s="7">
        <v>101998.32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43</v>
      </c>
      <c r="C41" s="41"/>
      <c r="D41" s="41"/>
      <c r="E41" s="41"/>
      <c r="F41" s="41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 t="s">
        <v>45</v>
      </c>
      <c r="C43" s="7">
        <v>7758.54</v>
      </c>
      <c r="D43" s="7">
        <v>7074.96</v>
      </c>
      <c r="E43" s="7">
        <f>C43*0.35</f>
        <v>2715.489</v>
      </c>
      <c r="F43"/>
    </row>
    <row r="44" spans="2:6" ht="11.25">
      <c r="B44" s="36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2020-03-19T09:26:58Z</dcterms:modified>
  <cp:category/>
  <cp:version/>
  <cp:contentType/>
  <cp:contentStatus/>
  <cp:revision>1</cp:revision>
</cp:coreProperties>
</file>