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<sst xmlns="http://schemas.openxmlformats.org/spreadsheetml/2006/main" count="61" uniqueCount="54">
  <si>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</si>
  <si>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</si>
  <si>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</si>
  <si>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</si>
  <si>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</si>
  <si>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</si>
  <si>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</si>
  <si>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</si>
  <si>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</si>
  <si>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</si>
  <si>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</si>
  <si>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</si>
  <si>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</si>
  <si>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</si>
  <si>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</si>
  <si>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</si>
  <si>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</si>
  <si>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</si>
  <si>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</si>
  <si>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</si>
  <si>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</si>
  <si>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</si>
  <si>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</si>
  <si>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</si>
  <si>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</si>
  <si>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</si>
  <si>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</si>
  <si>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</si>
  <si>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</si>
  <si>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</si>
  <si>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</si>
  <si>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</si>
  <si>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</si>
  <si>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</si>
  <si>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</si>
  <si>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</si>
  <si>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</si>
  <si>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</si>
  <si>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</si>
  <si>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</si>
  <si>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</si>
  <si>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</si>
  <si>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</si>
  <si>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</si>
  <si>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</si>
  <si>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</si>
  <si>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</si>
  <si>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</si>
  <si>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</si>
  <si>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</si>
  <si>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</si>
  <si>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</si>
  <si>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</si>
  <si>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Токарей д. № 11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</si>
</sst>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2"/>
  <sheetViews>
    <sheetView tabSelected="1" zoomScalePageLayoutView="0" workbookViewId="0" topLeftCell="A13">
      <selection activeCell="F27" sqref="F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571.2</v>
      </c>
    </row>
    <row r="7" spans="1:4" ht="11.25">
      <c r="A7" s="4"/>
      <c r="B7" s="5" t="s">
        <v>5</v>
      </c>
      <c r="C7" s="6" t="s">
        <v>4</v>
      </c>
      <c r="D7" s="7">
        <v>571.2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29021.31</v>
      </c>
      <c r="D12" s="7"/>
      <c r="E12" s="7"/>
      <c r="F12" s="7">
        <f>C12+D12-E12</f>
        <v>29021.31</v>
      </c>
    </row>
    <row r="13" spans="2:6" ht="11.25">
      <c r="B13" s="5" t="s">
        <v>10</v>
      </c>
      <c r="C13" s="7">
        <v>81963.48</v>
      </c>
      <c r="D13" s="7"/>
      <c r="E13" s="7"/>
      <c r="F13" s="7">
        <f>C13+D13-E13</f>
        <v>81963.48</v>
      </c>
    </row>
    <row r="14" spans="2:6" ht="11.25">
      <c r="B14" s="10" t="s">
        <v>11</v>
      </c>
      <c r="C14" s="22">
        <f>C12+C13</f>
        <v>110984.79</v>
      </c>
      <c r="D14" s="22">
        <f>D12+D13</f>
        <v>0</v>
      </c>
      <c r="E14" s="22">
        <f>SUM(E12:E13)</f>
        <v>0</v>
      </c>
      <c r="F14" s="22">
        <f>F12+F13</f>
        <v>110984.79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80443.07</v>
      </c>
      <c r="D19" s="20">
        <f>D20+D21+D22+D23</f>
        <v>187031.67</v>
      </c>
      <c r="E19" s="20">
        <f>E20+E21+E22+E23</f>
        <v>120959.66</v>
      </c>
      <c r="F19" s="20">
        <f>F20+F21+F22+F23</f>
        <v>146515.08</v>
      </c>
      <c r="G19" s="24">
        <f>E19/D19*100</f>
        <v>64.67335719132487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80443.07</v>
      </c>
      <c r="D21" s="7">
        <v>187031.67</v>
      </c>
      <c r="E21" s="7">
        <v>120959.66</v>
      </c>
      <c r="F21" s="7">
        <f>C21+D21-E21</f>
        <v>146515.08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9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I26" s="39"/>
    </row>
    <row r="27" spans="2:6" ht="11.25">
      <c r="B27" s="30"/>
      <c r="C27" s="34">
        <v>-102992.69</v>
      </c>
      <c r="D27" s="34">
        <f>D28+D29+D30+D31+D32+D33+D34+D35+D36+D37+D41</f>
        <v>238091.62</v>
      </c>
      <c r="E27" s="34">
        <f>E19</f>
        <v>120959.66</v>
      </c>
      <c r="F27" s="34">
        <f>C27+E27-D27</f>
        <v>-220124.65</v>
      </c>
    </row>
    <row r="28" spans="1:8" ht="21.75" customHeight="1">
      <c r="A28"/>
      <c r="B28" s="14" t="s">
        <v>38</v>
      </c>
      <c r="C28" s="7"/>
      <c r="D28" s="7">
        <f>11995.2+1240.01</f>
        <v>13235.210000000001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1078</v>
      </c>
      <c r="E29" s="5"/>
      <c r="F29" s="5"/>
    </row>
    <row r="30" spans="2:6" ht="11.25">
      <c r="B30" s="5" t="s">
        <v>22</v>
      </c>
      <c r="C30" s="7"/>
      <c r="D30" s="7">
        <v>54589.83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6538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4384</f>
        <v>4384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13490+1915+4844</f>
        <v>20249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v>4546.07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27372.72</v>
      </c>
      <c r="E37" s="9"/>
      <c r="F37" s="9"/>
      <c r="G37"/>
      <c r="H37"/>
    </row>
    <row r="38" spans="2:6" ht="11.25">
      <c r="B38" s="15" t="s">
        <v>37</v>
      </c>
      <c r="C38" s="7"/>
      <c r="D38" s="7">
        <v>20137.65</v>
      </c>
      <c r="E38" s="5"/>
      <c r="F38" s="5"/>
    </row>
    <row r="39" spans="1:8" ht="32.25" customHeight="1">
      <c r="A39"/>
      <c r="B39" s="16" t="s">
        <v>27</v>
      </c>
      <c r="C39" s="25"/>
      <c r="D39" s="25">
        <v>5141.85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2093.22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106098.79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586.15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1168.08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104344.56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2019-09-11T06:25:17Z</cp:lastPrinted>
  <dcterms:created xsi:type="dcterms:W3CDTF">2017-02-17T04:02:19Z</dcterms:created>
  <dcterms:modified xsi:type="dcterms:W3CDTF">2020-03-17T04:09:59Z</dcterms:modified>
  <cp:category/>
  <cp:version/>
  <cp:contentType/>
  <cp:contentStatus/>
  <cp:revision>1</cp:revision>
</cp:coreProperties>
</file>