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<sst xmlns="http://schemas.openxmlformats.org/spreadsheetml/2006/main" count="82" uniqueCount="70">
  <si>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Фурманова, 60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</si>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</sst>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5" workbookViewId="0">
      <selection activeCell="F64" sqref="F6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3" width="12.5703125" customWidth="1"/>
    <col min="14" max="14" width="11.42578125" customWidth="1"/>
    <col min="15" max="15" width="11.5703125" customWidth="1"/>
    <col min="17" max="18" width="13.28515625" customWidth="1"/>
    <col min="19" max="19" width="13.14062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2609.6999999999998</v>
      </c>
    </row>
    <row r="7" spans="1:20" ht="10.95" customHeight="1" x14ac:dyDescent="0.2">
      <c r="A7" s="4"/>
      <c r="B7" s="5" t="s">
        <v>6</v>
      </c>
      <c r="C7" s="6" t="s">
        <v>5</v>
      </c>
      <c r="D7" s="7">
        <v>1832.5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9">
        <v>159252.68</v>
      </c>
      <c r="D14" s="9">
        <v>158813.73000000001</v>
      </c>
      <c r="E14" s="10">
        <v>-438.95</v>
      </c>
      <c r="L14" s="31"/>
      <c r="M14" s="32"/>
      <c r="N14" s="32"/>
      <c r="O14" s="33"/>
      <c r="P14" s="31"/>
      <c r="Q14" s="32"/>
      <c r="R14" s="32"/>
      <c r="S14" s="32"/>
      <c r="T14" s="30"/>
    </row>
    <row r="15" spans="1:20" ht="10.95" customHeight="1" x14ac:dyDescent="0.2">
      <c r="B15" s="5" t="s">
        <v>16</v>
      </c>
      <c r="C15" s="9">
        <v>71920.84</v>
      </c>
      <c r="D15" s="11"/>
      <c r="E15" s="9">
        <v>-71920.84</v>
      </c>
      <c r="L15" s="31"/>
      <c r="M15" s="32"/>
      <c r="N15" s="34"/>
      <c r="O15" s="32"/>
      <c r="P15" s="31"/>
      <c r="Q15" s="32"/>
      <c r="R15" s="34"/>
      <c r="S15" s="32"/>
      <c r="T15" s="30"/>
    </row>
    <row r="16" spans="1:20" ht="10.95" customHeight="1" x14ac:dyDescent="0.2">
      <c r="B16" s="5" t="s">
        <v>17</v>
      </c>
      <c r="C16" s="9">
        <v>38851.089999999997</v>
      </c>
      <c r="D16" s="11"/>
      <c r="E16" s="9">
        <v>-38851.089999999997</v>
      </c>
      <c r="L16" s="31"/>
      <c r="M16" s="32"/>
      <c r="N16" s="34"/>
      <c r="O16" s="32"/>
      <c r="P16" s="31"/>
      <c r="Q16" s="32"/>
      <c r="R16" s="34"/>
      <c r="S16" s="32"/>
      <c r="T16" s="30"/>
    </row>
    <row r="17" spans="2:20" ht="10.95" customHeight="1" x14ac:dyDescent="0.2">
      <c r="B17" s="5" t="s">
        <v>18</v>
      </c>
      <c r="C17" s="9">
        <v>62494.64</v>
      </c>
      <c r="D17" s="9">
        <v>62337.85</v>
      </c>
      <c r="E17" s="10">
        <v>-156.79</v>
      </c>
      <c r="L17" s="31"/>
      <c r="M17" s="32"/>
      <c r="N17" s="32"/>
      <c r="O17" s="33"/>
      <c r="P17" s="31"/>
      <c r="Q17" s="32"/>
      <c r="R17" s="32"/>
      <c r="S17" s="32"/>
      <c r="T17" s="30"/>
    </row>
    <row r="18" spans="2:20" ht="10.95" customHeight="1" x14ac:dyDescent="0.2">
      <c r="B18" s="5" t="s">
        <v>19</v>
      </c>
      <c r="C18" s="9">
        <v>724694.66</v>
      </c>
      <c r="D18" s="11"/>
      <c r="E18" s="9">
        <v>-724694.66</v>
      </c>
      <c r="L18" s="31"/>
      <c r="M18" s="32"/>
      <c r="N18" s="34"/>
      <c r="O18" s="32"/>
      <c r="P18" s="31"/>
      <c r="Q18" s="32"/>
      <c r="R18" s="34"/>
      <c r="S18" s="32"/>
      <c r="T18" s="30"/>
    </row>
    <row r="19" spans="2:20" ht="10.95" customHeight="1" x14ac:dyDescent="0.2">
      <c r="B19" s="5" t="s">
        <v>20</v>
      </c>
      <c r="C19" s="9">
        <v>213938.88</v>
      </c>
      <c r="D19" s="9">
        <v>405363.78</v>
      </c>
      <c r="E19" s="12">
        <v>191424.9</v>
      </c>
      <c r="L19" s="31"/>
      <c r="M19" s="32"/>
      <c r="N19" s="32"/>
      <c r="O19" s="35"/>
      <c r="P19" s="31"/>
      <c r="Q19" s="32"/>
      <c r="R19" s="32"/>
      <c r="S19" s="32"/>
      <c r="T19" s="30"/>
    </row>
    <row r="20" spans="2:20" ht="10.95" customHeight="1" x14ac:dyDescent="0.2">
      <c r="B20" s="5" t="s">
        <v>21</v>
      </c>
      <c r="C20" s="11"/>
      <c r="D20" s="9">
        <v>50558.21</v>
      </c>
      <c r="E20" s="9">
        <v>50558.21</v>
      </c>
      <c r="L20" s="31"/>
      <c r="M20" s="34"/>
      <c r="N20" s="32"/>
      <c r="O20" s="32"/>
      <c r="P20" s="31"/>
      <c r="Q20" s="34"/>
      <c r="R20" s="32"/>
      <c r="S20" s="32"/>
      <c r="T20" s="30"/>
    </row>
    <row r="21" spans="2:20" ht="10.95" customHeight="1" x14ac:dyDescent="0.2">
      <c r="B21" s="5" t="s">
        <v>22</v>
      </c>
      <c r="C21" s="9">
        <v>848206.68</v>
      </c>
      <c r="D21" s="9">
        <v>911783.81</v>
      </c>
      <c r="E21" s="9">
        <v>63577.13</v>
      </c>
      <c r="L21" s="31"/>
      <c r="M21" s="32"/>
      <c r="N21" s="32"/>
      <c r="O21" s="32"/>
      <c r="P21" s="31"/>
      <c r="Q21" s="32"/>
      <c r="R21" s="32"/>
      <c r="S21" s="32"/>
      <c r="T21" s="30"/>
    </row>
    <row r="22" spans="2:20" ht="10.95" customHeight="1" x14ac:dyDescent="0.2">
      <c r="B22" s="5" t="s">
        <v>23</v>
      </c>
      <c r="C22" s="11"/>
      <c r="D22" s="9">
        <v>15304.88</v>
      </c>
      <c r="E22" s="9">
        <v>15304.88</v>
      </c>
      <c r="L22" s="31"/>
      <c r="M22" s="34"/>
      <c r="N22" s="32"/>
      <c r="O22" s="32"/>
      <c r="P22" s="31"/>
      <c r="Q22" s="34"/>
      <c r="R22" s="32"/>
      <c r="S22" s="32"/>
      <c r="T22" s="30"/>
    </row>
    <row r="23" spans="2:20" ht="10.95" customHeight="1" x14ac:dyDescent="0.2">
      <c r="B23" s="5" t="s">
        <v>24</v>
      </c>
      <c r="C23" s="9">
        <v>245578.06</v>
      </c>
      <c r="D23" s="11"/>
      <c r="E23" s="9">
        <v>-245578.06</v>
      </c>
      <c r="L23" s="31"/>
      <c r="M23" s="32"/>
      <c r="N23" s="34"/>
      <c r="O23" s="32"/>
      <c r="P23" s="31"/>
      <c r="Q23" s="32"/>
      <c r="R23" s="34"/>
      <c r="S23" s="32"/>
      <c r="T23" s="30"/>
    </row>
    <row r="24" spans="2:20" ht="10.95" customHeight="1" x14ac:dyDescent="0.2">
      <c r="B24" s="5" t="s">
        <v>25</v>
      </c>
      <c r="C24" s="9">
        <v>150413.87</v>
      </c>
      <c r="D24" s="9">
        <v>208400.84</v>
      </c>
      <c r="E24" s="9">
        <v>57986.97</v>
      </c>
      <c r="L24" s="31"/>
      <c r="M24" s="32"/>
      <c r="N24" s="32"/>
      <c r="O24" s="32"/>
      <c r="P24" s="31"/>
      <c r="Q24" s="32"/>
      <c r="R24" s="32"/>
      <c r="S24" s="32"/>
      <c r="T24" s="30"/>
    </row>
    <row r="25" spans="2:20" ht="10.95" customHeight="1" x14ac:dyDescent="0.2">
      <c r="B25" s="5" t="s">
        <v>26</v>
      </c>
      <c r="C25" s="9">
        <v>500150.91</v>
      </c>
      <c r="D25" s="9">
        <v>517024.51</v>
      </c>
      <c r="E25" s="12">
        <v>16873.599999999999</v>
      </c>
      <c r="L25" s="31"/>
      <c r="M25" s="32"/>
      <c r="N25" s="32"/>
      <c r="O25" s="35"/>
      <c r="P25" s="31"/>
      <c r="Q25" s="32"/>
      <c r="R25" s="32"/>
      <c r="S25" s="32"/>
      <c r="T25" s="30"/>
    </row>
    <row r="26" spans="2:20" ht="10.95" customHeight="1" x14ac:dyDescent="0.2">
      <c r="B26" s="13" t="s">
        <v>27</v>
      </c>
      <c r="C26" s="14">
        <v>3015502.31</v>
      </c>
      <c r="D26" s="14">
        <v>2329587.61</v>
      </c>
      <c r="E26" s="15">
        <v>-685914.7</v>
      </c>
      <c r="L26" s="36"/>
      <c r="M26" s="37"/>
      <c r="N26" s="37"/>
      <c r="O26" s="38"/>
      <c r="P26" s="36"/>
      <c r="Q26" s="37"/>
      <c r="R26" s="37"/>
      <c r="S26" s="37"/>
      <c r="T26" s="30"/>
    </row>
    <row r="27" spans="2:20" ht="11.4" customHeight="1" x14ac:dyDescent="0.2"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5.95" customHeight="1" x14ac:dyDescent="0.25">
      <c r="B28" s="46" t="s">
        <v>28</v>
      </c>
      <c r="C28" s="46"/>
      <c r="D28" s="46"/>
      <c r="E28" s="46"/>
      <c r="F28" s="46"/>
      <c r="G28" s="46"/>
      <c r="L28" s="30"/>
      <c r="M28" s="30"/>
      <c r="N28" s="30"/>
      <c r="O28" s="30"/>
      <c r="P28" s="30"/>
      <c r="Q28" s="30"/>
      <c r="R28" s="30"/>
      <c r="S28" s="30"/>
      <c r="T28" s="30"/>
    </row>
    <row r="30" spans="2:20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20" ht="12" customHeight="1" x14ac:dyDescent="0.25">
      <c r="B31" s="16" t="s">
        <v>33</v>
      </c>
      <c r="C31" s="17">
        <v>780718.13</v>
      </c>
      <c r="D31" s="17">
        <v>2982454.85</v>
      </c>
      <c r="E31" s="17">
        <f>SUM(E32:E42)</f>
        <v>2926481.1399999997</v>
      </c>
      <c r="F31" s="18">
        <f>SUM(F32:F42)</f>
        <v>836691.84</v>
      </c>
      <c r="G31" s="39">
        <f>E31/D31</f>
        <v>0.98123233617434291</v>
      </c>
    </row>
    <row r="32" spans="2:20" ht="10.95" customHeight="1" x14ac:dyDescent="0.2">
      <c r="B32" s="19" t="s">
        <v>34</v>
      </c>
      <c r="C32" s="9">
        <v>16580.25</v>
      </c>
      <c r="D32" s="9">
        <v>42949.98</v>
      </c>
      <c r="E32" s="9">
        <v>42368.43</v>
      </c>
      <c r="F32" s="12">
        <f>C32+D32-E32</f>
        <v>17161.800000000003</v>
      </c>
      <c r="G32" s="11"/>
    </row>
    <row r="33" spans="2:7" ht="10.95" customHeight="1" x14ac:dyDescent="0.2">
      <c r="B33" s="19" t="s">
        <v>35</v>
      </c>
      <c r="C33" s="9">
        <v>148543.06</v>
      </c>
      <c r="D33" s="9">
        <v>605481.16</v>
      </c>
      <c r="E33" s="9">
        <v>581979.07999999996</v>
      </c>
      <c r="F33" s="12">
        <f t="shared" ref="F33:F42" si="0">C33+D33-E33</f>
        <v>172045.14</v>
      </c>
      <c r="G33" s="11"/>
    </row>
    <row r="34" spans="2:7" ht="10.95" customHeight="1" x14ac:dyDescent="0.2">
      <c r="B34" s="19" t="s">
        <v>36</v>
      </c>
      <c r="C34" s="9">
        <v>-7575.13</v>
      </c>
      <c r="D34" s="12">
        <v>4436.1000000000004</v>
      </c>
      <c r="E34" s="9">
        <v>2109.5100000000002</v>
      </c>
      <c r="F34" s="12">
        <f t="shared" si="0"/>
        <v>-5248.54</v>
      </c>
      <c r="G34" s="11"/>
    </row>
    <row r="35" spans="2:7" ht="10.95" customHeight="1" x14ac:dyDescent="0.2">
      <c r="B35" s="5" t="s">
        <v>15</v>
      </c>
      <c r="C35" s="12">
        <v>36730.1</v>
      </c>
      <c r="D35" s="9">
        <v>158813.73000000001</v>
      </c>
      <c r="E35" s="9">
        <v>156420.87</v>
      </c>
      <c r="F35" s="12">
        <f t="shared" si="0"/>
        <v>39122.960000000021</v>
      </c>
      <c r="G35" s="5"/>
    </row>
    <row r="36" spans="2:7" ht="10.95" customHeight="1" x14ac:dyDescent="0.2">
      <c r="B36" s="5" t="s">
        <v>18</v>
      </c>
      <c r="C36" s="9">
        <v>34920.019999999997</v>
      </c>
      <c r="D36" s="9">
        <v>62337.85</v>
      </c>
      <c r="E36" s="9">
        <v>61758.47</v>
      </c>
      <c r="F36" s="12">
        <f t="shared" si="0"/>
        <v>35499.399999999994</v>
      </c>
      <c r="G36" s="5"/>
    </row>
    <row r="37" spans="2:7" ht="10.95" customHeight="1" x14ac:dyDescent="0.2">
      <c r="B37" s="5" t="s">
        <v>20</v>
      </c>
      <c r="C37" s="12">
        <v>99518.7</v>
      </c>
      <c r="D37" s="9">
        <v>405363.78</v>
      </c>
      <c r="E37" s="9">
        <v>383689.62</v>
      </c>
      <c r="F37" s="12">
        <f t="shared" si="0"/>
        <v>121192.86000000004</v>
      </c>
      <c r="G37" s="5"/>
    </row>
    <row r="38" spans="2:7" ht="10.95" customHeight="1" x14ac:dyDescent="0.2">
      <c r="B38" s="5" t="s">
        <v>21</v>
      </c>
      <c r="C38" s="9">
        <v>1276.04</v>
      </c>
      <c r="D38" s="9">
        <v>50558.21</v>
      </c>
      <c r="E38" s="9">
        <v>55618.239999999998</v>
      </c>
      <c r="F38" s="12">
        <f t="shared" si="0"/>
        <v>-3783.989999999998</v>
      </c>
      <c r="G38" s="5"/>
    </row>
    <row r="39" spans="2:7" ht="10.95" customHeight="1" x14ac:dyDescent="0.2">
      <c r="B39" s="5" t="s">
        <v>22</v>
      </c>
      <c r="C39" s="9">
        <v>263548.78000000003</v>
      </c>
      <c r="D39" s="9">
        <v>911783.81</v>
      </c>
      <c r="E39" s="9">
        <v>889783.93</v>
      </c>
      <c r="F39" s="12">
        <f t="shared" si="0"/>
        <v>285548.66000000003</v>
      </c>
      <c r="G39" s="5"/>
    </row>
    <row r="40" spans="2:7" ht="10.95" customHeight="1" x14ac:dyDescent="0.2">
      <c r="B40" s="5" t="s">
        <v>23</v>
      </c>
      <c r="C40" s="10">
        <v>248.22</v>
      </c>
      <c r="D40" s="9">
        <v>15304.88</v>
      </c>
      <c r="E40" s="9">
        <v>16613.310000000001</v>
      </c>
      <c r="F40" s="12">
        <f t="shared" si="0"/>
        <v>-1060.2100000000028</v>
      </c>
      <c r="G40" s="5"/>
    </row>
    <row r="41" spans="2:7" ht="10.95" customHeight="1" x14ac:dyDescent="0.2">
      <c r="B41" s="5" t="s">
        <v>25</v>
      </c>
      <c r="C41" s="9">
        <v>43296.65</v>
      </c>
      <c r="D41" s="9">
        <v>208400.84</v>
      </c>
      <c r="E41" s="9">
        <v>198340.15</v>
      </c>
      <c r="F41" s="12">
        <f t="shared" si="0"/>
        <v>53357.34</v>
      </c>
      <c r="G41" s="5"/>
    </row>
    <row r="42" spans="2:7" ht="10.95" customHeight="1" x14ac:dyDescent="0.2">
      <c r="B42" s="5" t="s">
        <v>26</v>
      </c>
      <c r="C42" s="9">
        <v>143631.44</v>
      </c>
      <c r="D42" s="9">
        <v>517024.51</v>
      </c>
      <c r="E42" s="9">
        <v>537799.53</v>
      </c>
      <c r="F42" s="12">
        <f t="shared" si="0"/>
        <v>122856.41999999993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9">
        <f>SUM(C47:C59)</f>
        <v>773595.39480000013</v>
      </c>
      <c r="D46" s="9">
        <v>605481.16</v>
      </c>
      <c r="E46" s="9">
        <f>D46-C46</f>
        <v>-168114.23480000009</v>
      </c>
      <c r="F46" s="21"/>
    </row>
    <row r="47" spans="2:7" ht="10.95" customHeight="1" x14ac:dyDescent="0.2">
      <c r="B47" s="22" t="s">
        <v>42</v>
      </c>
      <c r="C47" s="9">
        <v>73654.14</v>
      </c>
      <c r="D47" s="11"/>
      <c r="E47" s="11"/>
      <c r="F47" s="21"/>
    </row>
    <row r="48" spans="2:7" ht="10.95" customHeight="1" x14ac:dyDescent="0.2">
      <c r="B48" s="5" t="s">
        <v>43</v>
      </c>
      <c r="C48" s="9">
        <v>12302.57</v>
      </c>
      <c r="D48" s="5"/>
      <c r="E48" s="5"/>
      <c r="F48" s="21"/>
    </row>
    <row r="49" spans="2:12" ht="10.95" customHeight="1" x14ac:dyDescent="0.2">
      <c r="B49" s="5" t="s">
        <v>44</v>
      </c>
      <c r="C49" s="9">
        <v>154024.37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9">
        <v>17040.12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0">
        <v>786.09</v>
      </c>
      <c r="D53" s="11"/>
      <c r="E53" s="11"/>
      <c r="F53" s="21"/>
    </row>
    <row r="54" spans="2:12" ht="22.05" customHeight="1" x14ac:dyDescent="0.2">
      <c r="B54" s="22" t="s">
        <v>49</v>
      </c>
      <c r="C54" s="9">
        <v>197096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169534.7248</v>
      </c>
      <c r="D57" s="5"/>
      <c r="E57" s="5"/>
      <c r="F57" s="21"/>
      <c r="J57" s="40"/>
    </row>
    <row r="58" spans="2:12" ht="33" customHeight="1" x14ac:dyDescent="0.2">
      <c r="B58" s="25" t="s">
        <v>53</v>
      </c>
      <c r="C58" s="26">
        <f>2298.04+141099.53</f>
        <v>143397.57</v>
      </c>
      <c r="D58" s="11"/>
      <c r="E58" s="11"/>
      <c r="L58" s="40"/>
    </row>
    <row r="59" spans="2:12" ht="10.95" customHeight="1" x14ac:dyDescent="0.2">
      <c r="B59" s="25" t="s">
        <v>54</v>
      </c>
      <c r="C59" s="9">
        <v>5759.81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69373.31</v>
      </c>
      <c r="D63" s="44">
        <v>31988.7</v>
      </c>
      <c r="E63" s="49">
        <v>33957.11</v>
      </c>
    </row>
    <row r="64" spans="2:12" ht="11.4" customHeight="1" x14ac:dyDescent="0.2">
      <c r="B64" s="43" t="s">
        <v>69</v>
      </c>
      <c r="C64" s="44">
        <v>27647.01</v>
      </c>
      <c r="D64" s="44">
        <v>18202.73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-579650.72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9">
        <v>160845.76000000001</v>
      </c>
    </row>
    <row r="72" spans="2:7" ht="10.95" customHeight="1" x14ac:dyDescent="0.2">
      <c r="B72" s="5" t="s">
        <v>56</v>
      </c>
      <c r="C72" s="12">
        <v>4436.1000000000004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9">
        <f>C71+C72-C73</f>
        <v>165281.86000000002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2016-03-31T10:15:33Z</dcterms:modified>
</cp:coreProperties>
</file>