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<sst xmlns="http://schemas.openxmlformats.org/spreadsheetml/2006/main" count="61" uniqueCount="54">
  <si>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</si>
  <si>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</si>
  <si>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</si>
  <si>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</si>
  <si>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</si>
  <si>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</si>
  <si>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</si>
  <si>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</si>
  <si>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</si>
  <si>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</si>
  <si>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</si>
  <si>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</si>
  <si>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</si>
  <si>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</si>
  <si>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</si>
  <si>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</si>
  <si>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</si>
  <si>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</si>
  <si>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</si>
  <si>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</si>
  <si>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</si>
  <si>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</si>
  <si>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</si>
  <si>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</si>
  <si>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</si>
  <si>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</si>
  <si>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</si>
  <si>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</si>
  <si>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</si>
  <si>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</si>
  <si>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</si>
  <si>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</si>
  <si>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</si>
  <si>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</si>
  <si>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</si>
  <si>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</si>
  <si>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</si>
  <si>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</si>
  <si>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</si>
  <si>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</si>
  <si>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</si>
  <si>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</si>
  <si>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</si>
  <si>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</si>
  <si>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</si>
  <si>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</si>
  <si>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</si>
  <si>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</si>
  <si>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</si>
  <si>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</si>
  <si>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</si>
  <si>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</si>
  <si>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</si>
  <si>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г,Ур. Танкистов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</si>
</sst>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0">
      <selection activeCell="N32" sqref="N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3313.2</v>
      </c>
    </row>
    <row r="7" spans="1:4" ht="11.25">
      <c r="A7" s="4"/>
      <c r="B7" s="5" t="s">
        <v>5</v>
      </c>
      <c r="C7" s="6" t="s">
        <v>4</v>
      </c>
      <c r="D7" s="7">
        <v>3313.2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27334.43</v>
      </c>
      <c r="D12" s="7">
        <v>120948.93</v>
      </c>
      <c r="E12" s="7">
        <v>136121.37</v>
      </c>
      <c r="F12" s="7">
        <f>C12+D12-E12</f>
        <v>12161.98999999999</v>
      </c>
    </row>
    <row r="13" spans="2:6" ht="11.25">
      <c r="B13" s="5" t="s">
        <v>10</v>
      </c>
      <c r="C13" s="7">
        <v>69525.85</v>
      </c>
      <c r="D13" s="7">
        <v>303670</v>
      </c>
      <c r="E13" s="7">
        <v>341581.11</v>
      </c>
      <c r="F13" s="7">
        <f>C13+D13-E13</f>
        <v>31614.73999999999</v>
      </c>
    </row>
    <row r="14" spans="2:6" ht="11.25">
      <c r="B14" s="10" t="s">
        <v>11</v>
      </c>
      <c r="C14" s="22">
        <f>C12+C13</f>
        <v>96860.28</v>
      </c>
      <c r="D14" s="22">
        <f>D12+D13</f>
        <v>424618.93</v>
      </c>
      <c r="E14" s="22">
        <f>SUM(E12:E13)</f>
        <v>477702.48</v>
      </c>
      <c r="F14" s="22">
        <f>F12+F13</f>
        <v>43776.72999999998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116295.04</v>
      </c>
      <c r="D19" s="20">
        <f>D20+D21+D22+D23</f>
        <v>664676.2</v>
      </c>
      <c r="E19" s="20">
        <f>E20+E21+E22+E23</f>
        <v>667867.87</v>
      </c>
      <c r="F19" s="20">
        <f>F20+F21+F22+F23</f>
        <v>113103.37</v>
      </c>
      <c r="G19" s="24">
        <f>E19/D19*100</f>
        <v>100.48018418592393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116295.04</v>
      </c>
      <c r="D21" s="7">
        <v>664676.2</v>
      </c>
      <c r="E21" s="7">
        <v>667867.87</v>
      </c>
      <c r="F21" s="7">
        <f>C21+D21-E21</f>
        <v>113103.37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-106748.08</v>
      </c>
      <c r="D27" s="34">
        <f>D28+D29+D30+D31+D32+D33+D34+D35+D36+D37+D41</f>
        <v>634740.64</v>
      </c>
      <c r="E27" s="34">
        <f>E19</f>
        <v>667867.87</v>
      </c>
      <c r="F27" s="34">
        <f>C27+E27-D27</f>
        <v>-73620.84999999998</v>
      </c>
    </row>
    <row r="28" spans="1:8" ht="21.75" customHeight="1">
      <c r="A28"/>
      <c r="B28" s="14" t="s">
        <v>38</v>
      </c>
      <c r="C28" s="7"/>
      <c r="D28" s="7">
        <f>5564.7+67191.7+10698</f>
        <v>83454.4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4367</v>
      </c>
      <c r="E29" s="5"/>
      <c r="F29" s="5"/>
    </row>
    <row r="30" spans="2:6" ht="11.25">
      <c r="B30" s="5" t="s">
        <v>22</v>
      </c>
      <c r="C30" s="7"/>
      <c r="D30" s="7">
        <v>107276.48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12" ht="11.25" customHeight="1">
      <c r="A32"/>
      <c r="B32" s="14" t="s">
        <v>24</v>
      </c>
      <c r="C32" s="7"/>
      <c r="D32" s="7">
        <v>14669.9</v>
      </c>
      <c r="E32" s="9"/>
      <c r="F32" s="9"/>
      <c r="G32"/>
      <c r="H32"/>
      <c r="L32" s="43"/>
    </row>
    <row r="33" spans="1:8" ht="20.25" customHeight="1">
      <c r="A33"/>
      <c r="B33" s="14" t="s">
        <v>31</v>
      </c>
      <c r="C33" s="7"/>
      <c r="D33" s="7">
        <f>14490+9000</f>
        <v>23490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14458+7512.2+32584.15</f>
        <v>54554.350000000006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75646+6729+4491+16506-8525.29</f>
        <v>94846.70999999999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25797.91</f>
        <v>25797.91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160196.51</v>
      </c>
      <c r="E37" s="9"/>
      <c r="F37" s="9"/>
      <c r="G37"/>
      <c r="H37"/>
    </row>
    <row r="38" spans="2:6" ht="11.25">
      <c r="B38" s="15" t="s">
        <v>37</v>
      </c>
      <c r="C38" s="7"/>
      <c r="D38" s="7">
        <v>113258.22</v>
      </c>
      <c r="E38" s="5"/>
      <c r="F38" s="5"/>
    </row>
    <row r="39" spans="1:8" ht="32.25" customHeight="1">
      <c r="A39"/>
      <c r="B39" s="16" t="s">
        <v>27</v>
      </c>
      <c r="C39" s="25"/>
      <c r="D39" s="25">
        <v>34957.55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11980.74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66087.38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3245.51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6287.89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56553.98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2019-03-20T08:37:41Z</dcterms:modified>
  <cp:category/>
  <cp:version/>
  <cp:contentType/>
  <cp:contentStatus/>
  <cp:revision>1</cp:revision>
</cp:coreProperties>
</file>