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<sst xmlns="http://schemas.openxmlformats.org/spreadsheetml/2006/main" count="62" uniqueCount="54">
  <si>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</si>
  <si>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</si>
  <si>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</si>
  <si>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</si>
  <si>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</si>
  <si>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</si>
  <si>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</si>
  <si>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</si>
  <si>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</si>
  <si>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</si>
  <si>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</si>
  <si>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</si>
  <si>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</si>
  <si>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</si>
  <si>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</si>
  <si>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</si>
  <si>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</si>
  <si>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</si>
  <si>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</si>
  <si>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</si>
  <si>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</si>
  <si>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</si>
  <si>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</si>
  <si>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</si>
  <si>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</si>
  <si>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</si>
  <si>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</si>
  <si>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</si>
  <si>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</si>
  <si>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</si>
  <si>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</si>
  <si>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</si>
  <si>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</si>
  <si>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</si>
  <si>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</si>
  <si>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</si>
  <si>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</si>
  <si>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</si>
  <si>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</si>
  <si>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</si>
  <si>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</si>
  <si>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</si>
  <si>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</si>
  <si>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</si>
  <si>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58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</si>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</sst>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4434.5</v>
      </c>
    </row>
    <row r="7" spans="1:4" ht="11.25">
      <c r="A7" s="4"/>
      <c r="B7" s="5" t="s">
        <v>5</v>
      </c>
      <c r="C7" s="6" t="s">
        <v>4</v>
      </c>
      <c r="D7" s="7">
        <v>4391.7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17175.02</v>
      </c>
      <c r="D12" s="7">
        <v>147928.72</v>
      </c>
      <c r="E12" s="7">
        <v>130584.4</v>
      </c>
      <c r="F12" s="7">
        <f>C12+D12-E12</f>
        <v>34519.34</v>
      </c>
    </row>
    <row r="13" spans="2:6" ht="11.25">
      <c r="B13" s="5" t="s">
        <v>10</v>
      </c>
      <c r="C13" s="7">
        <v>27800.16</v>
      </c>
      <c r="D13" s="7">
        <v>253397.46</v>
      </c>
      <c r="E13" s="7">
        <v>227020.28</v>
      </c>
      <c r="F13" s="7">
        <f>C13+D13-E13</f>
        <v>54177.34</v>
      </c>
    </row>
    <row r="14" spans="2:6" ht="11.25">
      <c r="B14" s="10" t="s">
        <v>11</v>
      </c>
      <c r="C14" s="22">
        <f>C12+C13</f>
        <v>44975.18</v>
      </c>
      <c r="D14" s="22">
        <f>D12+D13</f>
        <v>401326.18</v>
      </c>
      <c r="E14" s="22">
        <f>SUM(E12:E13)</f>
        <v>357604.68</v>
      </c>
      <c r="F14" s="22">
        <f>F12+F13</f>
        <v>88696.68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98709.34</v>
      </c>
      <c r="D19" s="20">
        <f>D20+D21+D22+D23</f>
        <v>977123.71</v>
      </c>
      <c r="E19" s="20">
        <f>E20+E21+E22+E23</f>
        <v>909991</v>
      </c>
      <c r="F19" s="20">
        <f>F20+F21+F22+F23</f>
        <v>165842.04999999993</v>
      </c>
      <c r="G19" s="24">
        <f>E19/D19*100</f>
        <v>93.12955879455632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98709.34</v>
      </c>
      <c r="D21" s="7">
        <v>878047</v>
      </c>
      <c r="E21" s="7">
        <v>817391.18</v>
      </c>
      <c r="F21" s="7">
        <f>C21+D21-E21</f>
        <v>159365.15999999992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99076.71</v>
      </c>
      <c r="E23" s="7">
        <v>92599.82</v>
      </c>
      <c r="F23" s="7">
        <f>C23+D23-E23</f>
        <v>6476.889999999999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60865.94</v>
      </c>
      <c r="D27" s="34">
        <f>D28+D29+D30+D31+D32+D33+D34+D35+D36+D37+D41</f>
        <v>962409.3400000001</v>
      </c>
      <c r="E27" s="34">
        <f>E19</f>
        <v>909991</v>
      </c>
      <c r="F27" s="34">
        <f>C27+E27-D27</f>
        <v>8447.59999999986</v>
      </c>
    </row>
    <row r="28" spans="1:8" ht="21.75" customHeight="1">
      <c r="A28"/>
      <c r="B28" s="14" t="s">
        <v>38</v>
      </c>
      <c r="C28" s="7"/>
      <c r="D28" s="7">
        <f>1474+2329.06+11799.14+102765.78</f>
        <v>118367.98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4435</v>
      </c>
      <c r="E29" s="5"/>
      <c r="F29" s="5"/>
    </row>
    <row r="30" spans="2:6" ht="11.25">
      <c r="B30" s="5" t="s">
        <v>22</v>
      </c>
      <c r="C30" s="7"/>
      <c r="D30" s="7">
        <v>116217.96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14717.91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1100+3750</f>
        <v>4850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9547+1950+10560+32323.11</f>
        <v>54380.11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55988+6599+18712+27408+42970.14</f>
        <v>151677.14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30331.98+30000</f>
        <v>60331.979999999996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205954.57</v>
      </c>
      <c r="E37" s="9"/>
      <c r="F37" s="9"/>
      <c r="G37"/>
      <c r="H37"/>
    </row>
    <row r="38" spans="2:6" ht="11.25">
      <c r="B38" s="15" t="s">
        <v>37</v>
      </c>
      <c r="C38" s="7"/>
      <c r="D38" s="7">
        <v>152205.99</v>
      </c>
      <c r="E38" s="5"/>
      <c r="F38" s="5"/>
    </row>
    <row r="39" spans="1:8" ht="32.25" customHeight="1">
      <c r="A39"/>
      <c r="B39" s="16" t="s">
        <v>27</v>
      </c>
      <c r="C39" s="25"/>
      <c r="D39" s="25">
        <v>38330.47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15418.11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231476.69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2584.56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4666.03</v>
      </c>
      <c r="E43" s="9"/>
      <c r="F43" s="9"/>
      <c r="G43"/>
      <c r="H43"/>
    </row>
    <row r="44" spans="2:6" ht="11.25">
      <c r="B44" s="16" t="s">
        <v>48</v>
      </c>
      <c r="C44" s="7"/>
      <c r="D44" s="7">
        <f>2809.52+2519.95</f>
        <v>5329.469999999999</v>
      </c>
      <c r="E44" s="9"/>
      <c r="F44" s="9"/>
    </row>
    <row r="45" spans="2:6" ht="11.25">
      <c r="B45" s="16" t="s">
        <v>49</v>
      </c>
      <c r="C45" s="7"/>
      <c r="D45" s="7">
        <v>218896.63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9360.23</v>
      </c>
      <c r="D49" s="7">
        <v>15700.46</v>
      </c>
      <c r="E49" s="7">
        <f>C49*0.35</f>
        <v>3276.0804999999996</v>
      </c>
      <c r="F49"/>
    </row>
    <row r="50" spans="2:6" ht="11.25">
      <c r="B50" s="38" t="s">
        <v>53</v>
      </c>
      <c r="C50" s="7">
        <v>965.58</v>
      </c>
      <c r="D50" s="6">
        <v>965.58</v>
      </c>
      <c r="E50" s="6">
        <v>965.58</v>
      </c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2018-03-22T13:44:40Z</dcterms:modified>
  <cp:category/>
  <cp:version/>
  <cp:contentType/>
  <cp:contentStatus/>
  <cp:revision>1</cp:revision>
</cp:coreProperties>
</file>