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<sst xmlns="http://schemas.openxmlformats.org/spreadsheetml/2006/main" count="52" uniqueCount="48">
  <si>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</si>
  <si>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</si>
  <si>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</si>
  <si>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</si>
  <si>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</si>
  <si>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</si>
  <si>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</si>
  <si>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</si>
  <si>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</si>
  <si>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</si>
  <si>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</si>
  <si>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</si>
  <si>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</si>
  <si>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</si>
  <si>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</si>
  <si>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</si>
  <si>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</si>
  <si>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</si>
  <si>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</si>
  <si>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</si>
  <si>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</si>
  <si>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</si>
  <si>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</si>
  <si>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</si>
  <si>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</si>
  <si>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</si>
  <si>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</si>
  <si>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</si>
  <si>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</si>
  <si>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</si>
  <si>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</si>
  <si>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</si>
  <si>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</si>
  <si>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</si>
  <si>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</si>
  <si>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</si>
  <si>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</si>
  <si>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</si>
  <si>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</si>
  <si>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</si>
  <si>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</si>
  <si>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</si>
  <si>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</si>
  <si>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</si>
  <si>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</si>
  <si>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</si>
  <si>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</si>
  <si>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Шевченко д. № 13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</si>
</sst>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46"/>
  <sheetViews>
    <sheetView tabSelected="1" zoomScalePageLayoutView="0" workbookViewId="0" topLeftCell="A1">
      <selection activeCell="K20" sqref="K20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8" style="1" customWidth="1"/>
  </cols>
  <sheetData>
    <row r="2" spans="2:7" ht="11.25">
      <c r="B2" s="39" t="s">
        <v>47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504.4</v>
      </c>
    </row>
    <row r="7" spans="1:4" ht="11.25">
      <c r="A7" s="4"/>
      <c r="B7" s="5" t="s">
        <v>5</v>
      </c>
      <c r="C7" s="6" t="s">
        <v>4</v>
      </c>
      <c r="D7" s="7">
        <v>504.4</v>
      </c>
    </row>
    <row r="8" spans="1:4" ht="11.25">
      <c r="A8" s="33"/>
      <c r="B8" s="33"/>
      <c r="C8" s="26"/>
      <c r="D8" s="25"/>
    </row>
    <row r="10" spans="1:8" ht="24.75" customHeight="1">
      <c r="A10"/>
      <c r="B10" s="40" t="s">
        <v>8</v>
      </c>
      <c r="C10" s="40"/>
      <c r="D10" s="40"/>
      <c r="E10" s="40"/>
      <c r="F10" s="40"/>
      <c r="G10" s="40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13214.87</v>
      </c>
      <c r="D13" s="19">
        <f>D14+D15+D16+D17</f>
        <v>106494.06</v>
      </c>
      <c r="E13" s="19">
        <f>E14+E15+E16+E17</f>
        <v>111285.62</v>
      </c>
      <c r="F13" s="19">
        <f>F14+F15+F16+F17</f>
        <v>8423.309999999998</v>
      </c>
      <c r="G13" s="22">
        <f>E13/D13*100</f>
        <v>104.49936832157587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13214.87</v>
      </c>
      <c r="D15" s="7">
        <v>106494.06</v>
      </c>
      <c r="E15" s="7">
        <v>111285.62</v>
      </c>
      <c r="F15" s="7">
        <f>C15+D15-E15</f>
        <v>8423.309999999998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4" t="s">
        <v>38</v>
      </c>
      <c r="C17" s="7">
        <v>0</v>
      </c>
      <c r="D17" s="7">
        <v>0</v>
      </c>
      <c r="E17" s="7">
        <v>0</v>
      </c>
      <c r="F17" s="7">
        <f>C17+D17-E17</f>
        <v>0</v>
      </c>
      <c r="G17" s="9"/>
      <c r="H17"/>
    </row>
    <row r="19" spans="2:7" ht="12.75">
      <c r="B19" s="41" t="s">
        <v>15</v>
      </c>
      <c r="C19" s="41"/>
      <c r="D19" s="41"/>
      <c r="E19" s="41"/>
      <c r="F19" s="41"/>
      <c r="G19" s="41"/>
    </row>
    <row r="20" spans="2:9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  <c r="I20" s="38"/>
    </row>
    <row r="21" spans="2:6" ht="11.25">
      <c r="B21" s="28"/>
      <c r="C21" s="32">
        <v>-30655.13</v>
      </c>
      <c r="D21" s="32">
        <f>D22+D23+D24+D25+D26+D27+D28+D29+D30+D31+D35</f>
        <v>126352.65999999999</v>
      </c>
      <c r="E21" s="32">
        <f>E13</f>
        <v>111285.62</v>
      </c>
      <c r="F21" s="32">
        <f>C21+E21-D21</f>
        <v>-45722.17</v>
      </c>
    </row>
    <row r="22" spans="1:8" ht="21.75" customHeight="1">
      <c r="A22"/>
      <c r="B22" s="13" t="s">
        <v>34</v>
      </c>
      <c r="C22" s="7"/>
      <c r="D22" s="7">
        <f>10410.82+1653.34</f>
        <v>12064.16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913</v>
      </c>
      <c r="E23" s="5"/>
      <c r="F23" s="5"/>
    </row>
    <row r="24" spans="2:6" ht="11.25">
      <c r="B24" s="5" t="s">
        <v>18</v>
      </c>
      <c r="C24" s="7"/>
      <c r="D24" s="7">
        <v>18061.86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v>6538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20696+6000+2607</f>
        <v>29303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6729+1148</f>
        <v>7877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4014.4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23293.04</v>
      </c>
      <c r="E31" s="9"/>
      <c r="F31" s="9"/>
      <c r="G31"/>
      <c r="H31"/>
    </row>
    <row r="32" spans="2:6" ht="11.25">
      <c r="B32" s="14" t="s">
        <v>33</v>
      </c>
      <c r="C32" s="7"/>
      <c r="D32" s="7">
        <v>17499.95</v>
      </c>
      <c r="E32" s="5"/>
      <c r="F32" s="5"/>
    </row>
    <row r="33" spans="1:8" ht="32.25" customHeight="1">
      <c r="A33"/>
      <c r="B33" s="15" t="s">
        <v>23</v>
      </c>
      <c r="C33" s="23"/>
      <c r="D33" s="23">
        <v>3944.65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1848.44</v>
      </c>
      <c r="E34" s="9"/>
      <c r="F34" s="9"/>
      <c r="G34"/>
      <c r="H34"/>
    </row>
    <row r="35" spans="1:8" ht="21.75" customHeight="1">
      <c r="A35"/>
      <c r="B35" s="15" t="s">
        <v>39</v>
      </c>
      <c r="C35" s="7"/>
      <c r="D35" s="7">
        <f>D36+D37+D38+D39</f>
        <v>24288.2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334.59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674.21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23279.4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2" t="s">
        <v>44</v>
      </c>
      <c r="C41" s="42"/>
      <c r="D41" s="42"/>
      <c r="E41" s="42"/>
      <c r="F41" s="42"/>
    </row>
    <row r="42" spans="2:6" ht="11.25">
      <c r="B42" s="36" t="s">
        <v>16</v>
      </c>
      <c r="C42" s="37" t="s">
        <v>45</v>
      </c>
      <c r="D42" s="37" t="s">
        <v>28</v>
      </c>
      <c r="E42" s="37" t="s">
        <v>17</v>
      </c>
      <c r="F42" s="35"/>
    </row>
    <row r="43" spans="2:6" ht="11.25">
      <c r="B43" s="15" t="s">
        <v>46</v>
      </c>
      <c r="C43" s="7">
        <v>0</v>
      </c>
      <c r="D43" s="7">
        <v>0</v>
      </c>
      <c r="E43" s="7">
        <f>C43*0.35</f>
        <v>0</v>
      </c>
      <c r="F43"/>
    </row>
    <row r="44" spans="2:6" ht="11.25">
      <c r="B44" s="34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geOrder="overThenDown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2019-04-15T10:29:22Z</cp:lastPrinted>
  <dcterms:created xsi:type="dcterms:W3CDTF">2017-02-17T04:02:19Z</dcterms:created>
  <dcterms:modified xsi:type="dcterms:W3CDTF">2020-03-17T07:10:42Z</dcterms:modified>
  <cp:category/>
  <cp:version/>
  <cp:contentType/>
  <cp:contentStatus/>
  <cp:revision>1</cp:revision>
</cp:coreProperties>
</file>