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<sst xmlns="http://schemas.openxmlformats.org/spreadsheetml/2006/main" count="61" uniqueCount="54">
  <si>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</si>
  <si>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</si>
  <si>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</si>
  <si>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</si>
  <si>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</si>
  <si>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</si>
  <si>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</si>
  <si>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</si>
  <si>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</si>
  <si>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</si>
  <si>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</si>
  <si>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</si>
  <si>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</si>
  <si>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</si>
  <si>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</si>
  <si>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</si>
  <si>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</si>
  <si>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</si>
  <si>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</si>
  <si>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</si>
  <si>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</si>
  <si>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</si>
  <si>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</si>
  <si>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</si>
  <si>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</si>
  <si>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</si>
  <si>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</si>
  <si>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</si>
  <si>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</si>
  <si>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</si>
  <si>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</si>
  <si>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</si>
  <si>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</si>
  <si>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</si>
  <si>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</si>
  <si>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</si>
  <si>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</si>
  <si>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</si>
  <si>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</si>
  <si>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</si>
  <si>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</si>
  <si>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</si>
  <si>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</si>
  <si>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</si>
  <si>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</si>
  <si>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</si>
  <si>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</si>
  <si>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</si>
  <si>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</si>
  <si>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</si>
  <si>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</si>
  <si>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</si>
  <si>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</si>
  <si>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01.01.2017 - 31.12.2017 по адресу: 623270, Свердловская обл, Дегтярск г, Калинина д. № 20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</si>
</sst>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72;&#1090;&#1100;&#1103;&#1085;&#1072;\Desktop\&#1040;&#1085;&#1072;&#1083;&#1080;&#1090;&#1080;&#1095;&#1077;&#1089;&#1082;&#1072;&#1103;%20&#1090;&#1072;&#1073;&#1083;&#1080;&#1094;&#1072;%20&#1076;&#1083;&#1103;%20&#1051;&#1100;&#1103;&#1085;&#1086;&#1074;&#1086;&#1081;%20&#1045;.&#1042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 12 мес. с ком усл."/>
      <sheetName val="Рабочая для отчетов"/>
      <sheetName val="Рабочая для отчетов (1)"/>
      <sheetName val="Рабочая для отчетов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2">
      <selection activeCell="N32" sqref="N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1316.5</v>
      </c>
    </row>
    <row r="7" spans="1:4" ht="11.25">
      <c r="A7" s="4"/>
      <c r="B7" s="5" t="s">
        <v>5</v>
      </c>
      <c r="C7" s="6" t="s">
        <v>4</v>
      </c>
      <c r="D7" s="7">
        <v>881.4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11780.35</v>
      </c>
      <c r="D12" s="7">
        <v>28899.77</v>
      </c>
      <c r="E12" s="7">
        <v>18999.97</v>
      </c>
      <c r="F12" s="7">
        <f>C12+D12-E12</f>
        <v>21680.15</v>
      </c>
    </row>
    <row r="13" spans="2:6" ht="11.25">
      <c r="B13" s="5" t="s">
        <v>10</v>
      </c>
      <c r="C13" s="7">
        <v>27565.76</v>
      </c>
      <c r="D13" s="7">
        <v>77417.54</v>
      </c>
      <c r="E13" s="7">
        <v>49083.41</v>
      </c>
      <c r="F13" s="7">
        <f>C13+D13-E13</f>
        <v>55899.889999999985</v>
      </c>
    </row>
    <row r="14" spans="2:6" ht="11.25">
      <c r="B14" s="10" t="s">
        <v>11</v>
      </c>
      <c r="C14" s="22">
        <f>C12+C13</f>
        <v>39346.11</v>
      </c>
      <c r="D14" s="22">
        <f>D12+D13</f>
        <v>106317.31</v>
      </c>
      <c r="E14" s="22">
        <f>SUM(E12:E13)</f>
        <v>68083.38</v>
      </c>
      <c r="F14" s="22">
        <f>F12+F13</f>
        <v>77580.03999999998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63104.81</v>
      </c>
      <c r="D19" s="20">
        <f>D20+D21+D22+D23</f>
        <v>170393.02</v>
      </c>
      <c r="E19" s="20">
        <f>E20+E21+E22+E23</f>
        <v>120847.05</v>
      </c>
      <c r="F19" s="20">
        <f>F20+F21+F22+F23</f>
        <v>112650.77999999998</v>
      </c>
      <c r="G19" s="24">
        <f>E19/D19*100</f>
        <v>70.92253544188607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63104.81</v>
      </c>
      <c r="D21" s="7">
        <v>170393.02</v>
      </c>
      <c r="E21" s="7">
        <v>120847.05</v>
      </c>
      <c r="F21" s="7">
        <f>C21+D21-E21</f>
        <v>112650.77999999998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-16522.39</v>
      </c>
      <c r="D27" s="34">
        <f>D28+D29+D30+D31+D32+D33+D34+D35+D36+D37+D41</f>
        <v>210034.97999999998</v>
      </c>
      <c r="E27" s="34">
        <f>E19</f>
        <v>120847.05</v>
      </c>
      <c r="F27" s="34">
        <f>C27+E27-D27</f>
        <v>-105710.31999999998</v>
      </c>
    </row>
    <row r="28" spans="1:8" ht="21.75" customHeight="1">
      <c r="A28"/>
      <c r="B28" s="14" t="s">
        <v>38</v>
      </c>
      <c r="C28" s="7"/>
      <c r="D28" s="7">
        <f>4165+582.27+2948.78+20542.07</f>
        <v>28238.120000000003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20996.95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3980+7200</f>
        <v>11180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25599+200+6240+19100.03</f>
        <v>51139.03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1495+8406+16261+2689.15</f>
        <v>28851.15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9004.86</f>
        <v>9004.86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48476.71</v>
      </c>
      <c r="E37" s="9"/>
      <c r="F37" s="9"/>
      <c r="G37"/>
      <c r="H37"/>
    </row>
    <row r="38" spans="2:6" ht="11.25">
      <c r="B38" s="15" t="s">
        <v>37</v>
      </c>
      <c r="C38" s="7"/>
      <c r="D38" s="7">
        <v>39681.74</v>
      </c>
      <c r="E38" s="5"/>
      <c r="F38" s="5"/>
    </row>
    <row r="39" spans="1:8" ht="32.25" customHeight="1">
      <c r="A39"/>
      <c r="B39" s="16" t="s">
        <v>27</v>
      </c>
      <c r="C39" s="25"/>
      <c r="D39" s="25">
        <v>5713.01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3081.96</v>
      </c>
      <c r="E40" s="9"/>
      <c r="F40" s="9"/>
      <c r="G40"/>
      <c r="H40"/>
    </row>
    <row r="41" spans="1:8" ht="11.25" customHeight="1">
      <c r="A41"/>
      <c r="B41" s="16" t="s">
        <v>45</v>
      </c>
      <c r="C41" s="7"/>
      <c r="D41" s="7">
        <f>D42+D43+D44+D45</f>
        <v>12148.16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191.44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514.18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11442.54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81765.58</v>
      </c>
      <c r="D49" s="7">
        <v>45438.17</v>
      </c>
      <c r="E49" s="7">
        <f>C49*0.35</f>
        <v>28617.952999999998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2017-03-14T11:09:05Z</cp:lastPrinted>
  <dcterms:created xsi:type="dcterms:W3CDTF">2017-02-17T04:02:19Z</dcterms:created>
  <dcterms:modified xsi:type="dcterms:W3CDTF">2018-03-22T10:10:32Z</dcterms:modified>
  <cp:category/>
  <cp:version/>
  <cp:contentType/>
  <cp:contentStatus/>
  <cp:revision>1</cp:revision>
</cp:coreProperties>
</file>