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<sst xmlns="http://schemas.openxmlformats.org/spreadsheetml/2006/main" count="61" uniqueCount="54">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</sst>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52"/>
  <sheetViews>
    <sheetView tabSelected="1" zoomScalePageLayoutView="0" workbookViewId="0" topLeftCell="A7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458.7</v>
      </c>
    </row>
    <row r="7" spans="1:4" ht="11.25">
      <c r="A7" s="4"/>
      <c r="B7" s="5" t="s">
        <v>5</v>
      </c>
      <c r="C7" s="6" t="s">
        <v>4</v>
      </c>
      <c r="D7" s="7">
        <v>458.7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26025.93</v>
      </c>
      <c r="D12" s="7">
        <v>16233.39</v>
      </c>
      <c r="E12" s="7">
        <v>7319.68</v>
      </c>
      <c r="F12" s="7">
        <f>C12+D12-E12</f>
        <v>34939.64</v>
      </c>
    </row>
    <row r="13" spans="2:6" ht="11.25">
      <c r="B13" s="5" t="s">
        <v>10</v>
      </c>
      <c r="C13" s="7">
        <v>69251.91</v>
      </c>
      <c r="D13" s="7">
        <v>41616.1</v>
      </c>
      <c r="E13" s="7">
        <v>17169.78</v>
      </c>
      <c r="F13" s="7">
        <f>C13+D13-E13</f>
        <v>93698.23000000001</v>
      </c>
    </row>
    <row r="14" spans="2:6" ht="11.25">
      <c r="B14" s="10" t="s">
        <v>11</v>
      </c>
      <c r="C14" s="22">
        <f>C12+C13</f>
        <v>95277.84</v>
      </c>
      <c r="D14" s="22">
        <f>D12+D13</f>
        <v>57849.49</v>
      </c>
      <c r="E14" s="22">
        <f>SUM(E12:E13)</f>
        <v>24489.46</v>
      </c>
      <c r="F14" s="22">
        <f>F12+F13</f>
        <v>128637.87000000001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127443.13</v>
      </c>
      <c r="D19" s="20">
        <f>D20+D21+D22+D23</f>
        <v>96288.53</v>
      </c>
      <c r="E19" s="20">
        <f>E20+E21+E22+E23</f>
        <v>43297.65</v>
      </c>
      <c r="F19" s="20">
        <f>F20+F21+F22+F23</f>
        <v>180434.01</v>
      </c>
      <c r="G19" s="24">
        <f>E19/D19*100</f>
        <v>44.966570784703016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127443.13</v>
      </c>
      <c r="D21" s="7">
        <v>96288.53</v>
      </c>
      <c r="E21" s="7">
        <v>43297.65</v>
      </c>
      <c r="F21" s="7">
        <f>C21+D21-E21</f>
        <v>180434.01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0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43"/>
    </row>
    <row r="27" spans="2:6" ht="11.25">
      <c r="B27" s="30"/>
      <c r="C27" s="34">
        <v>-81401.07</v>
      </c>
      <c r="D27" s="34">
        <f>D28+D29+D30+D31+D32+D33+D34+D35+D36+D37+D41</f>
        <v>72467.57</v>
      </c>
      <c r="E27" s="34">
        <f>E19</f>
        <v>43297.65</v>
      </c>
      <c r="F27" s="34">
        <f>C27+E27-D27</f>
        <v>-110570.99000000002</v>
      </c>
    </row>
    <row r="28" spans="1:8" ht="21.75" customHeight="1">
      <c r="A28"/>
      <c r="B28" s="14" t="s">
        <v>38</v>
      </c>
      <c r="C28" s="7"/>
      <c r="D28" s="7">
        <v>9302.44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19564.63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1580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360+7069+2245+1185+2000</f>
        <v>12859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3571.62+973.09</f>
        <v>4544.71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19407.41</v>
      </c>
      <c r="E37" s="9"/>
      <c r="F37" s="9"/>
      <c r="G37"/>
      <c r="H37"/>
    </row>
    <row r="38" spans="2:6" ht="11.25">
      <c r="B38" s="15" t="s">
        <v>37</v>
      </c>
      <c r="C38" s="7"/>
      <c r="D38" s="7">
        <v>15680.18</v>
      </c>
      <c r="E38" s="5"/>
      <c r="F38" s="5"/>
    </row>
    <row r="39" spans="1:8" ht="32.25" customHeight="1">
      <c r="A39"/>
      <c r="B39" s="16" t="s">
        <v>27</v>
      </c>
      <c r="C39" s="25"/>
      <c r="D39" s="25">
        <v>2068.55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1658.68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4696.38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450.22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871.76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2019-03-19T17:35:15Z</dcterms:modified>
  <cp:category/>
  <cp:version/>
  <cp:contentType/>
  <cp:contentStatus/>
  <cp:revision>1</cp:revision>
</cp:coreProperties>
</file>