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<sst xmlns="http://schemas.openxmlformats.org/spreadsheetml/2006/main" count="49" uniqueCount="45">
  <si>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</si>
  <si>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</si>
  <si>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</si>
  <si>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</si>
  <si>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</si>
  <si>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</si>
  <si>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</si>
  <si>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</si>
  <si>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</si>
  <si>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</si>
  <si>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</si>
  <si>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</si>
  <si>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</si>
  <si>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</si>
  <si>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</si>
  <si>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</si>
  <si>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</si>
  <si>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</si>
  <si>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</si>
  <si>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</si>
  <si>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</si>
  <si>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</si>
  <si>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</si>
  <si>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</si>
  <si>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</si>
  <si>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</si>
  <si>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</si>
  <si>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</si>
  <si>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</si>
  <si>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</si>
  <si>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</si>
  <si>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</si>
  <si>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</si>
  <si>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</si>
  <si>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</si>
  <si>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</si>
  <si>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</si>
  <si>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</si>
  <si>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</si>
  <si>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</si>
  <si>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</si>
  <si>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</si>
  <si>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</si>
  <si>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</si>
  <si>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Токарей д. № 1Б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</si>
</sst>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7">
      <selection activeCell="E34" sqref="E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3249.72</v>
      </c>
    </row>
    <row r="7" spans="1:4" ht="11.25">
      <c r="A7" s="4"/>
      <c r="B7" s="5" t="s">
        <v>5</v>
      </c>
      <c r="C7" s="6" t="s">
        <v>4</v>
      </c>
      <c r="D7" s="7">
        <v>3249.72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20802.64</v>
      </c>
      <c r="D12" s="7">
        <v>115607.84</v>
      </c>
      <c r="E12" s="7">
        <v>94371.87</v>
      </c>
      <c r="F12" s="7">
        <f>C12+D12-E12</f>
        <v>42038.609999999986</v>
      </c>
    </row>
    <row r="13" spans="2:6" ht="11.25">
      <c r="B13" s="5" t="s">
        <v>10</v>
      </c>
      <c r="C13" s="7">
        <v>26613.55</v>
      </c>
      <c r="D13" s="7">
        <v>208121.12</v>
      </c>
      <c r="E13" s="7">
        <v>143099.2</v>
      </c>
      <c r="F13" s="7">
        <f>C13+D13-E13</f>
        <v>91635.46999999997</v>
      </c>
    </row>
    <row r="14" spans="2:6" ht="11.25">
      <c r="B14" s="10" t="s">
        <v>11</v>
      </c>
      <c r="C14" s="22">
        <f>C12+C13</f>
        <v>47416.19</v>
      </c>
      <c r="D14" s="22">
        <f>D12+D13</f>
        <v>323728.95999999996</v>
      </c>
      <c r="E14" s="22">
        <f>SUM(E12:E13)</f>
        <v>237471.07</v>
      </c>
      <c r="F14" s="22">
        <f>F12+F13</f>
        <v>133674.07999999996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94593.04</v>
      </c>
      <c r="D19" s="20">
        <f>D20+D21+D20</f>
        <v>619208.4</v>
      </c>
      <c r="E19" s="20">
        <f>E20+E21+E20</f>
        <v>548871.09</v>
      </c>
      <c r="F19" s="20">
        <f>F20+F21+F20</f>
        <v>164930.3500000001</v>
      </c>
      <c r="G19" s="24">
        <f>E19/D19*100</f>
        <v>88.64076940816693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94593.04</v>
      </c>
      <c r="D21" s="7">
        <v>619208.4</v>
      </c>
      <c r="E21" s="7">
        <v>548871.09</v>
      </c>
      <c r="F21" s="7">
        <f>C21+D21-E21</f>
        <v>164930.3500000001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-13347.87</v>
      </c>
      <c r="D26" s="34">
        <f>D27+D28+D29+D30+D31+D32+D33+D34+D35+D36</f>
        <v>602413.2100000001</v>
      </c>
      <c r="E26" s="34">
        <f>E19</f>
        <v>548871.09</v>
      </c>
      <c r="F26" s="34">
        <f>C26+E26-D26</f>
        <v>-66889.9900000001</v>
      </c>
    </row>
    <row r="27" spans="1:8" ht="21.75" customHeight="1">
      <c r="A27"/>
      <c r="B27" s="14" t="s">
        <v>38</v>
      </c>
      <c r="C27" s="7"/>
      <c r="D27" s="7">
        <f>11988+76043.49</f>
        <v>88031.49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84899.8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8918.86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21876+7595</f>
        <v>29471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153236+37944.26</f>
        <v>191180.26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22228.1+22634.17</f>
        <v>44862.27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146349.53</v>
      </c>
      <c r="E36" s="9"/>
      <c r="F36" s="9"/>
      <c r="G36"/>
      <c r="H36"/>
    </row>
    <row r="37" spans="2:6" ht="11.25">
      <c r="B37" s="15" t="s">
        <v>37</v>
      </c>
      <c r="C37" s="7"/>
      <c r="D37" s="7">
        <v>111297.97</v>
      </c>
      <c r="E37" s="5"/>
      <c r="F37" s="5"/>
    </row>
    <row r="38" spans="1:8" ht="32.25" customHeight="1">
      <c r="A38"/>
      <c r="B38" s="16" t="s">
        <v>27</v>
      </c>
      <c r="C38" s="25"/>
      <c r="D38" s="25">
        <v>23510.04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11541.52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2017-03-19T06:31:01Z</dcterms:modified>
  <cp:category/>
  <cp:version/>
  <cp:contentType/>
  <cp:contentStatus/>
  <cp:revision>1</cp:revision>
</cp:coreProperties>
</file>