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<sst xmlns="http://schemas.openxmlformats.org/spreadsheetml/2006/main" count="49" uniqueCount="45">
  <si>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</si>
  <si>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</si>
  <si>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</si>
  <si>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</si>
  <si>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</si>
  <si>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</si>
  <si>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</si>
  <si>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</si>
  <si>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</si>
  <si>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</si>
  <si>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</si>
  <si>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</si>
  <si>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</si>
  <si>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</si>
  <si>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</si>
  <si>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</si>
  <si>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</si>
  <si>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</si>
  <si>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</si>
  <si>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</si>
  <si>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</si>
  <si>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</si>
  <si>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</si>
  <si>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</si>
  <si>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</si>
  <si>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</si>
  <si>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</si>
  <si>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</si>
  <si>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</si>
  <si>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</si>
  <si>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</si>
  <si>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</si>
  <si>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</si>
  <si>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</si>
  <si>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</si>
  <si>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</si>
  <si>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</si>
  <si>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</si>
  <si>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</si>
  <si>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</si>
  <si>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</si>
  <si>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</si>
  <si>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</si>
  <si>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</si>
  <si>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Культуры д. № 15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</si>
</sst>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594.6</v>
      </c>
    </row>
    <row r="7" spans="1:4" ht="11.25">
      <c r="A7" s="4"/>
      <c r="B7" s="5" t="s">
        <v>5</v>
      </c>
      <c r="C7" s="6" t="s">
        <v>4</v>
      </c>
      <c r="D7" s="7">
        <v>594.6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1707.66</v>
      </c>
      <c r="D12" s="7">
        <v>17851.92</v>
      </c>
      <c r="E12" s="7">
        <v>7353.14</v>
      </c>
      <c r="F12" s="7">
        <f>C12+D12-E12</f>
        <v>12206.439999999999</v>
      </c>
    </row>
    <row r="13" spans="2:6" ht="11.25">
      <c r="B13" s="5" t="s">
        <v>10</v>
      </c>
      <c r="C13" s="7">
        <v>4004.84</v>
      </c>
      <c r="D13" s="7">
        <v>45864.08</v>
      </c>
      <c r="E13" s="7">
        <v>17903.3</v>
      </c>
      <c r="F13" s="7">
        <f>C13+D13-E13</f>
        <v>31965.62</v>
      </c>
    </row>
    <row r="14" spans="2:6" ht="11.25">
      <c r="B14" s="10" t="s">
        <v>11</v>
      </c>
      <c r="C14" s="22">
        <f>C12+C13</f>
        <v>5712.5</v>
      </c>
      <c r="D14" s="22">
        <f>D12+D13</f>
        <v>63716</v>
      </c>
      <c r="E14" s="22">
        <f>SUM(E12:E13)</f>
        <v>25256.44</v>
      </c>
      <c r="F14" s="22">
        <f>F12+F13</f>
        <v>44172.06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19640.57</v>
      </c>
      <c r="D19" s="20">
        <f>D20+D21+D20</f>
        <v>115076.72</v>
      </c>
      <c r="E19" s="20">
        <f>E20+E21+E20</f>
        <v>75658.8</v>
      </c>
      <c r="F19" s="20">
        <f>F20+F21+F20</f>
        <v>59058.490000000005</v>
      </c>
      <c r="G19" s="24">
        <f>E19/D19*100</f>
        <v>65.74639944551774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19640.57</v>
      </c>
      <c r="D21" s="7">
        <v>115076.72</v>
      </c>
      <c r="E21" s="7">
        <v>75658.8</v>
      </c>
      <c r="F21" s="7">
        <f>C21+D21-E21</f>
        <v>59058.490000000005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1225.1</v>
      </c>
      <c r="D26" s="34">
        <f>D27+D28+D29+D30+D31+D32+D33+D34+D35+D36</f>
        <v>84649.62</v>
      </c>
      <c r="E26" s="34">
        <f>E19</f>
        <v>75658.8</v>
      </c>
      <c r="F26" s="34">
        <f>C26+E26-D26</f>
        <v>-7765.719999999987</v>
      </c>
    </row>
    <row r="27" spans="1:8" ht="21.75" customHeight="1">
      <c r="A27"/>
      <c r="B27" s="14" t="s">
        <v>38</v>
      </c>
      <c r="C27" s="7"/>
      <c r="D27" s="7">
        <v>13913.63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17136.9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2407+4000</f>
        <v>6407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10548+6942.64-4000</f>
        <v>13490.64</v>
      </c>
      <c r="E34" s="9"/>
      <c r="F34" s="9"/>
      <c r="G34"/>
      <c r="H34"/>
    </row>
    <row r="35" spans="1:9" ht="11.25" customHeight="1">
      <c r="A35"/>
      <c r="B35" s="14" t="s">
        <v>34</v>
      </c>
      <c r="C35" s="7"/>
      <c r="D35" s="7">
        <f>4067.06+4141.37</f>
        <v>8208.43</v>
      </c>
      <c r="E35" s="9"/>
      <c r="F35" s="9"/>
      <c r="G35"/>
      <c r="H35"/>
      <c r="I35">
        <f>12955-2407</f>
        <v>10548</v>
      </c>
    </row>
    <row r="36" spans="1:8" ht="11.25" customHeight="1">
      <c r="A36"/>
      <c r="B36" s="14" t="s">
        <v>26</v>
      </c>
      <c r="C36" s="7"/>
      <c r="D36" s="7">
        <f>SUM(D37:D39)</f>
        <v>25493.019999999997</v>
      </c>
      <c r="E36" s="9"/>
      <c r="F36" s="9"/>
      <c r="G36"/>
      <c r="H36"/>
    </row>
    <row r="37" spans="2:6" ht="11.25">
      <c r="B37" s="15" t="s">
        <v>37</v>
      </c>
      <c r="C37" s="7"/>
      <c r="D37" s="7">
        <v>20364.12</v>
      </c>
      <c r="E37" s="5"/>
      <c r="F37" s="5"/>
    </row>
    <row r="38" spans="1:8" ht="32.25" customHeight="1">
      <c r="A38"/>
      <c r="B38" s="16" t="s">
        <v>27</v>
      </c>
      <c r="C38" s="25"/>
      <c r="D38" s="25">
        <v>3017.16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2111.74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2017-03-18T07:44:05Z</dcterms:modified>
  <cp:category/>
  <cp:version/>
  <cp:contentType/>
  <cp:contentStatus/>
  <cp:revision>1</cp:revision>
</cp:coreProperties>
</file>