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<sst xmlns="http://schemas.openxmlformats.org/spreadsheetml/2006/main" count="52" uniqueCount="48">
  <si>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</si>
  <si>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</si>
  <si>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</si>
  <si>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</si>
  <si>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</si>
  <si>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</si>
  <si>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</si>
  <si>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</si>
  <si>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</si>
  <si>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</si>
  <si>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</si>
  <si>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</si>
  <si>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</si>
  <si>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</si>
  <si>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</si>
  <si>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</si>
  <si>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</si>
  <si>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</si>
  <si>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</si>
  <si>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</si>
  <si>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</si>
  <si>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</si>
  <si>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</si>
  <si>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</si>
  <si>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</si>
  <si>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</si>
  <si>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</si>
  <si>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</si>
  <si>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</si>
  <si>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</si>
  <si>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</si>
  <si>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</si>
  <si>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</si>
  <si>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</si>
  <si>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</si>
  <si>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</si>
  <si>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</si>
  <si>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</si>
  <si>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</si>
  <si>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</si>
  <si>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</si>
  <si>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</si>
  <si>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</si>
  <si>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</si>
  <si>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</si>
  <si>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</si>
  <si>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</si>
  <si>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Калинина д. № 60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</si>
</sst>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6">
      <selection activeCell="E43" sqref="E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66015625" style="1" customWidth="1"/>
  </cols>
  <sheetData>
    <row r="2" spans="2:7" ht="11.25">
      <c r="B2" s="39" t="s">
        <v>47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3829.89</v>
      </c>
    </row>
    <row r="7" spans="1:4" ht="11.25">
      <c r="A7" s="4"/>
      <c r="B7" s="5" t="s">
        <v>5</v>
      </c>
      <c r="C7" s="6" t="s">
        <v>4</v>
      </c>
      <c r="D7" s="7">
        <v>2666</v>
      </c>
    </row>
    <row r="10" spans="1:8" ht="24.75" customHeight="1">
      <c r="A10"/>
      <c r="B10" s="40" t="s">
        <v>8</v>
      </c>
      <c r="C10" s="40"/>
      <c r="D10" s="40"/>
      <c r="E10" s="40"/>
      <c r="F10" s="40"/>
      <c r="G10" s="40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59304.12</v>
      </c>
      <c r="D13" s="19">
        <f>D14+D15+D16+D17</f>
        <v>602518.67</v>
      </c>
      <c r="E13" s="19">
        <f>E14+E15+E16+E17</f>
        <v>571760.97</v>
      </c>
      <c r="F13" s="19">
        <f>F14+F15+F16+F17</f>
        <v>90061.82000000007</v>
      </c>
      <c r="G13" s="22">
        <f>E13/D13*100</f>
        <v>94.8951457388034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59304.12</v>
      </c>
      <c r="D15" s="7">
        <v>602518.67</v>
      </c>
      <c r="E15" s="7">
        <v>571760.97</v>
      </c>
      <c r="F15" s="7">
        <f>C15+D15-E15</f>
        <v>90061.82000000007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46</v>
      </c>
      <c r="C17" s="7"/>
      <c r="D17" s="7"/>
      <c r="E17" s="7"/>
      <c r="F17" s="7"/>
      <c r="G17" s="9"/>
      <c r="H17"/>
    </row>
    <row r="19" spans="2:7" ht="12.75">
      <c r="B19" s="41" t="s">
        <v>15</v>
      </c>
      <c r="C19" s="41"/>
      <c r="D19" s="41"/>
      <c r="E19" s="41"/>
      <c r="F19" s="41"/>
      <c r="G19" s="41"/>
    </row>
    <row r="20" spans="2:10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J20" s="37"/>
    </row>
    <row r="21" spans="2:6" ht="11.25">
      <c r="B21" s="28"/>
      <c r="C21" s="32">
        <v>-68839.26</v>
      </c>
      <c r="D21" s="32">
        <f>D22+D23+D24+D25+D26+D27+D28+D29+D30+D31+D35</f>
        <v>559350.5</v>
      </c>
      <c r="E21" s="32">
        <f>E13</f>
        <v>571760.97</v>
      </c>
      <c r="F21" s="32">
        <f>C21+E21-D21</f>
        <v>-56428.79000000004</v>
      </c>
    </row>
    <row r="22" spans="1:8" ht="21.75" customHeight="1">
      <c r="A22"/>
      <c r="B22" s="13" t="s">
        <v>34</v>
      </c>
      <c r="C22" s="7"/>
      <c r="D22" s="7">
        <f>77670.17+4090.37</f>
        <v>81760.54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124928.28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9544.35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</f>
        <v>29002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2068+1191</f>
        <v>3259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6171+1496+1496+5572+29000</f>
        <v>43735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30481.3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135715.61</v>
      </c>
      <c r="E31" s="9"/>
      <c r="F31" s="9"/>
      <c r="G31"/>
      <c r="H31"/>
    </row>
    <row r="32" spans="2:11" ht="11.25">
      <c r="B32" s="14" t="s">
        <v>33</v>
      </c>
      <c r="C32" s="7"/>
      <c r="D32" s="7">
        <v>105999.98</v>
      </c>
      <c r="E32" s="5"/>
      <c r="F32" s="5"/>
      <c r="K32" s="37"/>
    </row>
    <row r="33" spans="1:8" ht="32.25" customHeight="1">
      <c r="A33"/>
      <c r="B33" s="15" t="s">
        <v>23</v>
      </c>
      <c r="C33" s="23"/>
      <c r="D33" s="23">
        <v>19945.77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9769.86</v>
      </c>
      <c r="E34" s="9"/>
      <c r="F34" s="9"/>
      <c r="G34"/>
      <c r="H34"/>
    </row>
    <row r="35" spans="1:8" ht="20.25" customHeight="1">
      <c r="A35"/>
      <c r="B35" s="15" t="s">
        <v>38</v>
      </c>
      <c r="C35" s="7"/>
      <c r="D35" s="7">
        <f>D36+D37+D38+D39</f>
        <v>99846.42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3852.74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4324.08</v>
      </c>
      <c r="E37" s="9"/>
      <c r="F37" s="9"/>
      <c r="G37"/>
      <c r="H37"/>
    </row>
    <row r="38" spans="2:6" ht="11.25">
      <c r="B38" s="15" t="s">
        <v>41</v>
      </c>
      <c r="C38" s="7"/>
      <c r="D38" s="7">
        <f>2406.46+7122.3</f>
        <v>9528.76</v>
      </c>
      <c r="E38" s="9"/>
      <c r="F38" s="9"/>
    </row>
    <row r="39" spans="2:6" ht="11.25">
      <c r="B39" s="15" t="s">
        <v>42</v>
      </c>
      <c r="C39" s="7"/>
      <c r="D39" s="38">
        <v>82140.84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2" t="s">
        <v>43</v>
      </c>
      <c r="C41" s="42"/>
      <c r="D41" s="42"/>
      <c r="E41" s="42"/>
      <c r="F41" s="42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 t="s">
        <v>45</v>
      </c>
      <c r="C43" s="7">
        <v>199830.2</v>
      </c>
      <c r="D43" s="7">
        <v>146228.31</v>
      </c>
      <c r="E43" s="7">
        <f>C43*0.35</f>
        <v>69940.56999999999</v>
      </c>
      <c r="F43"/>
    </row>
    <row r="44" spans="2:6" ht="11.25">
      <c r="B44" s="36"/>
      <c r="C44" s="7"/>
      <c r="D44" s="6"/>
      <c r="E44" s="7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2020-02-07T03:24:27Z</cp:lastPrinted>
  <dcterms:created xsi:type="dcterms:W3CDTF">2017-02-17T04:02:19Z</dcterms:created>
  <dcterms:modified xsi:type="dcterms:W3CDTF">2020-03-19T09:27:48Z</dcterms:modified>
  <cp:category/>
  <cp:version/>
  <cp:contentType/>
  <cp:contentStatus/>
  <cp:revision>1</cp:revision>
</cp:coreProperties>
</file>