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<sst xmlns="http://schemas.openxmlformats.org/spreadsheetml/2006/main" count="61" uniqueCount="54">
  <si>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</si>
  <si>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</si>
  <si>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</si>
  <si>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</si>
  <si>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</si>
  <si>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</si>
  <si>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</si>
  <si>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</si>
  <si>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</si>
  <si>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</si>
  <si>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</si>
  <si>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</si>
  <si>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</si>
  <si>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</si>
  <si>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</si>
  <si>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</si>
  <si>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</si>
  <si>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</si>
  <si>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</si>
  <si>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</si>
  <si>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</si>
  <si>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</si>
  <si>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</si>
  <si>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</si>
  <si>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</si>
  <si>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</si>
  <si>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</si>
  <si>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</si>
  <si>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</si>
  <si>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</si>
  <si>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</si>
  <si>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</si>
  <si>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</si>
  <si>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</si>
  <si>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</si>
  <si>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</si>
  <si>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</si>
  <si>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</si>
  <si>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</si>
  <si>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</si>
  <si>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</si>
  <si>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</si>
  <si>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</si>
  <si>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</si>
  <si>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</si>
  <si>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</si>
  <si>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</si>
  <si>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</si>
  <si>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</si>
  <si>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</si>
  <si>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</si>
  <si>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в том числе вывоз ЖБО</t>
  </si>
  <si>
    <t xml:space="preserve">Средства по статье содержание жилья, руб., </t>
  </si>
  <si>
    <t>Информация о доходах и расходах за 01.01.2018 - 31.12.2018 по адресу: 623270, Свердловская обл, Дегтярск г, Советская д. № 46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</si>
</sst>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28">
      <selection activeCell="K39" sqref="K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53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606.2</v>
      </c>
    </row>
    <row r="7" spans="1:4" ht="11.25">
      <c r="A7" s="4"/>
      <c r="B7" s="5" t="s">
        <v>5</v>
      </c>
      <c r="C7" s="6" t="s">
        <v>4</v>
      </c>
      <c r="D7" s="7">
        <v>562.9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37</v>
      </c>
      <c r="D11" s="8" t="s">
        <v>8</v>
      </c>
      <c r="E11" s="8" t="s">
        <v>13</v>
      </c>
      <c r="F11" s="8" t="s">
        <v>39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34485.75</v>
      </c>
      <c r="D13" s="7">
        <v>33886.04</v>
      </c>
      <c r="E13" s="7">
        <v>33907.89</v>
      </c>
      <c r="F13" s="7">
        <f>C13+D13-E13</f>
        <v>34463.90000000001</v>
      </c>
    </row>
    <row r="14" spans="2:6" ht="11.25">
      <c r="B14" s="10" t="s">
        <v>11</v>
      </c>
      <c r="C14" s="20">
        <f>C12+C13</f>
        <v>34485.75</v>
      </c>
      <c r="D14" s="20">
        <f>D12+D13</f>
        <v>33886.04</v>
      </c>
      <c r="E14" s="20">
        <f>SUM(E12:E13)</f>
        <v>33907.89</v>
      </c>
      <c r="F14" s="20">
        <f>F12+F13</f>
        <v>34463.90000000001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33</v>
      </c>
      <c r="D18" s="8" t="s">
        <v>8</v>
      </c>
      <c r="E18" s="8" t="s">
        <v>13</v>
      </c>
      <c r="F18" s="8" t="s">
        <v>34</v>
      </c>
      <c r="G18" s="8" t="s">
        <v>14</v>
      </c>
      <c r="H18"/>
    </row>
    <row r="19" spans="2:7" ht="12">
      <c r="B19" s="11" t="s">
        <v>15</v>
      </c>
      <c r="C19" s="37">
        <f>C20+C21</f>
        <v>89310.18</v>
      </c>
      <c r="D19" s="37">
        <f>D20+D21+D20+D23</f>
        <v>129468.32</v>
      </c>
      <c r="E19" s="37">
        <f>E20+E21+E20+E23</f>
        <v>134325.43</v>
      </c>
      <c r="F19" s="37">
        <f>F20+F21+F20</f>
        <v>84453.07</v>
      </c>
      <c r="G19" s="21">
        <f>E19/D19*100</f>
        <v>103.75158185415552</v>
      </c>
    </row>
    <row r="20" spans="1:8" ht="11.25" customHeight="1">
      <c r="A20"/>
      <c r="B20" s="12" t="s">
        <v>16</v>
      </c>
      <c r="C20" s="38"/>
      <c r="D20" s="39"/>
      <c r="E20" s="40"/>
      <c r="F20" s="39"/>
      <c r="G20" s="9"/>
      <c r="H20"/>
    </row>
    <row r="21" spans="1:8" ht="11.25" customHeight="1">
      <c r="A21"/>
      <c r="B21" s="12" t="s">
        <v>52</v>
      </c>
      <c r="C21" s="41">
        <v>89310.18</v>
      </c>
      <c r="D21" s="41">
        <v>129468.32</v>
      </c>
      <c r="E21" s="41">
        <v>134325.43</v>
      </c>
      <c r="F21" s="41">
        <f>C21+D21-E21</f>
        <v>84453.07</v>
      </c>
      <c r="G21" s="9"/>
      <c r="H21"/>
    </row>
    <row r="22" spans="1:8" ht="11.25" customHeight="1">
      <c r="A22"/>
      <c r="B22" s="32" t="s">
        <v>51</v>
      </c>
      <c r="C22" s="41">
        <v>10208.41</v>
      </c>
      <c r="D22" s="41">
        <v>14253.91</v>
      </c>
      <c r="E22" s="41">
        <v>13092.48</v>
      </c>
      <c r="F22" s="41">
        <f>C22+D22-E22</f>
        <v>11369.84</v>
      </c>
      <c r="G22" s="9"/>
      <c r="H22"/>
    </row>
    <row r="23" spans="1:8" ht="11.25" customHeight="1">
      <c r="A23"/>
      <c r="B23" s="32" t="s">
        <v>42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4" t="s">
        <v>17</v>
      </c>
      <c r="C25" s="44"/>
      <c r="D25" s="44"/>
      <c r="E25" s="44"/>
      <c r="F25" s="44"/>
      <c r="G25" s="44"/>
    </row>
    <row r="26" spans="2:13" ht="38.25" customHeight="1">
      <c r="B26" s="11" t="s">
        <v>18</v>
      </c>
      <c r="C26" s="30" t="s">
        <v>40</v>
      </c>
      <c r="D26" s="13" t="s">
        <v>19</v>
      </c>
      <c r="E26" s="13" t="s">
        <v>30</v>
      </c>
      <c r="F26" s="28" t="s">
        <v>41</v>
      </c>
      <c r="M26" s="36"/>
    </row>
    <row r="27" spans="2:6" ht="11.25">
      <c r="B27" s="27"/>
      <c r="C27" s="31">
        <v>-509030.44</v>
      </c>
      <c r="D27" s="31">
        <f>D28+D29+D30+D31+D32+D33+D34+D35+D36+D37+D41</f>
        <v>200940.59</v>
      </c>
      <c r="E27" s="31">
        <f>E19</f>
        <v>134325.43</v>
      </c>
      <c r="F27" s="31">
        <f>C27+E27-D27</f>
        <v>-575645.6</v>
      </c>
    </row>
    <row r="28" spans="1:8" ht="21.75" customHeight="1">
      <c r="A28"/>
      <c r="B28" s="14" t="s">
        <v>36</v>
      </c>
      <c r="C28" s="7"/>
      <c r="D28" s="7">
        <f>742+11415.61</f>
        <v>12157.61</v>
      </c>
      <c r="E28" s="9"/>
      <c r="F28" s="9"/>
      <c r="G28"/>
      <c r="H28"/>
    </row>
    <row r="29" spans="2:6" ht="13.5" customHeight="1">
      <c r="B29" s="29" t="s">
        <v>38</v>
      </c>
      <c r="C29" s="7"/>
      <c r="D29" s="7">
        <v>3304</v>
      </c>
      <c r="E29" s="5"/>
      <c r="F29" s="5"/>
    </row>
    <row r="30" spans="2:6" ht="11.25">
      <c r="B30" s="5" t="s">
        <v>20</v>
      </c>
      <c r="C30" s="7"/>
      <c r="D30" s="7">
        <v>21216.84</v>
      </c>
      <c r="E30" s="5"/>
      <c r="F30" s="5"/>
    </row>
    <row r="31" spans="1:8" ht="11.25" customHeight="1">
      <c r="A31"/>
      <c r="B31" s="14" t="s">
        <v>21</v>
      </c>
      <c r="C31" s="7"/>
      <c r="D31" s="7">
        <v>22500</v>
      </c>
      <c r="E31" s="9"/>
      <c r="F31" s="9"/>
      <c r="G31"/>
      <c r="H31"/>
    </row>
    <row r="32" spans="1:8" ht="11.25" customHeight="1">
      <c r="A32"/>
      <c r="B32" s="14" t="s">
        <v>22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29</v>
      </c>
      <c r="C33" s="7"/>
      <c r="D33" s="7">
        <f>15010.16+9000</f>
        <v>24010.16</v>
      </c>
      <c r="E33" s="9"/>
      <c r="F33" s="9"/>
      <c r="G33"/>
      <c r="H33"/>
    </row>
    <row r="34" spans="1:8" ht="32.25" customHeight="1">
      <c r="A34"/>
      <c r="B34" s="14" t="s">
        <v>23</v>
      </c>
      <c r="C34" s="7"/>
      <c r="D34" s="7">
        <f>2243</f>
        <v>2243</v>
      </c>
      <c r="E34" s="9"/>
      <c r="F34" s="9"/>
      <c r="G34"/>
      <c r="H34"/>
    </row>
    <row r="35" spans="1:8" ht="21.75" customHeight="1">
      <c r="A35"/>
      <c r="B35" s="14" t="s">
        <v>31</v>
      </c>
      <c r="C35" s="7"/>
      <c r="D35" s="7">
        <f>19449+33861+1497+20122</f>
        <v>74929</v>
      </c>
      <c r="E35" s="9"/>
      <c r="F35" s="9"/>
      <c r="G35"/>
      <c r="H35"/>
    </row>
    <row r="36" spans="1:8" ht="11.25" customHeight="1">
      <c r="A36"/>
      <c r="B36" s="14" t="s">
        <v>32</v>
      </c>
      <c r="C36" s="7"/>
      <c r="D36" s="7">
        <f>4720.12+2148.13</f>
        <v>6868.25</v>
      </c>
      <c r="E36" s="9"/>
      <c r="F36" s="9"/>
      <c r="G36"/>
      <c r="H36"/>
    </row>
    <row r="37" spans="1:8" ht="11.25" customHeight="1">
      <c r="A37"/>
      <c r="B37" s="14" t="s">
        <v>24</v>
      </c>
      <c r="C37" s="7"/>
      <c r="D37" s="7">
        <f>SUM(D38:D40)</f>
        <v>28048.07</v>
      </c>
      <c r="E37" s="9"/>
      <c r="F37" s="9"/>
      <c r="G37"/>
      <c r="H37"/>
    </row>
    <row r="38" spans="2:6" ht="11.25">
      <c r="B38" s="15" t="s">
        <v>35</v>
      </c>
      <c r="C38" s="7"/>
      <c r="D38" s="7">
        <v>20878.88</v>
      </c>
      <c r="E38" s="5"/>
      <c r="F38" s="5"/>
    </row>
    <row r="39" spans="1:8" ht="32.25" customHeight="1">
      <c r="A39"/>
      <c r="B39" s="16" t="s">
        <v>25</v>
      </c>
      <c r="C39" s="22"/>
      <c r="D39" s="22">
        <v>5133.71</v>
      </c>
      <c r="E39" s="9"/>
      <c r="F39" s="9"/>
      <c r="G39"/>
      <c r="H39"/>
    </row>
    <row r="40" spans="1:8" ht="11.25" customHeight="1">
      <c r="A40"/>
      <c r="B40" s="16" t="s">
        <v>26</v>
      </c>
      <c r="C40" s="7"/>
      <c r="D40" s="7">
        <v>2035.48</v>
      </c>
      <c r="E40" s="9"/>
      <c r="F40" s="9"/>
      <c r="G40"/>
      <c r="H40"/>
    </row>
    <row r="41" spans="1:8" ht="22.5" customHeight="1">
      <c r="A41"/>
      <c r="B41" s="16" t="s">
        <v>43</v>
      </c>
      <c r="C41" s="7"/>
      <c r="D41" s="7">
        <f>D42+D43+D44+D45</f>
        <v>5663.66</v>
      </c>
      <c r="E41" s="9"/>
      <c r="F41" s="9"/>
      <c r="G41"/>
      <c r="H41"/>
    </row>
    <row r="42" spans="1:8" ht="11.25" customHeight="1">
      <c r="A42"/>
      <c r="B42" s="16" t="s">
        <v>44</v>
      </c>
      <c r="C42" s="7"/>
      <c r="D42" s="7">
        <v>345.39</v>
      </c>
      <c r="E42" s="9"/>
      <c r="F42" s="9"/>
      <c r="G42"/>
      <c r="H42"/>
    </row>
    <row r="43" spans="1:8" ht="11.25" customHeight="1">
      <c r="A43"/>
      <c r="B43" s="16" t="s">
        <v>45</v>
      </c>
      <c r="C43" s="7"/>
      <c r="D43" s="7">
        <v>667.07</v>
      </c>
      <c r="E43" s="9"/>
      <c r="F43" s="9"/>
      <c r="G43"/>
      <c r="H43"/>
    </row>
    <row r="44" spans="2:6" ht="11.25">
      <c r="B44" s="16" t="s">
        <v>46</v>
      </c>
      <c r="C44" s="7"/>
      <c r="D44" s="7">
        <v>0</v>
      </c>
      <c r="E44" s="9"/>
      <c r="F44" s="9"/>
    </row>
    <row r="45" spans="2:6" ht="11.25">
      <c r="B45" s="16" t="s">
        <v>47</v>
      </c>
      <c r="C45" s="7"/>
      <c r="D45" s="7">
        <v>4651.2</v>
      </c>
      <c r="E45" s="9"/>
      <c r="F45" s="9"/>
    </row>
    <row r="46" spans="2:6" ht="11.25">
      <c r="B46" s="23"/>
      <c r="C46" s="24"/>
      <c r="D46" s="25"/>
      <c r="E46" s="26"/>
      <c r="F46"/>
    </row>
    <row r="47" spans="2:6" ht="11.25">
      <c r="B47" s="45" t="s">
        <v>48</v>
      </c>
      <c r="C47" s="45"/>
      <c r="D47" s="45"/>
      <c r="E47" s="45"/>
      <c r="F47" s="45"/>
    </row>
    <row r="48" spans="2:6" ht="11.25">
      <c r="B48" s="34" t="s">
        <v>18</v>
      </c>
      <c r="C48" s="35" t="s">
        <v>49</v>
      </c>
      <c r="D48" s="35" t="s">
        <v>30</v>
      </c>
      <c r="E48" s="35" t="s">
        <v>19</v>
      </c>
      <c r="F48" s="33"/>
    </row>
    <row r="49" spans="2:6" ht="11.25">
      <c r="B49" s="16" t="s">
        <v>50</v>
      </c>
      <c r="C49" s="7">
        <v>7426.49</v>
      </c>
      <c r="D49" s="7">
        <v>7819.33</v>
      </c>
      <c r="E49" s="7">
        <f>C49*0.35</f>
        <v>2599.2715</v>
      </c>
      <c r="F49"/>
    </row>
    <row r="50" spans="2:6" ht="11.25">
      <c r="B50" s="32"/>
      <c r="C50" s="7"/>
      <c r="D50" s="6"/>
      <c r="E50" s="6"/>
      <c r="F50"/>
    </row>
    <row r="52" spans="2:4" ht="12">
      <c r="B52" s="17" t="s">
        <v>27</v>
      </c>
      <c r="C52" s="18"/>
      <c r="D52" s="19" t="s">
        <v>28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2019-03-24T08:32:25Z</dcterms:modified>
  <cp:category/>
  <cp:version/>
  <cp:contentType/>
  <cp:contentStatus/>
  <cp:revision>1</cp:revision>
</cp:coreProperties>
</file>