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<sst xmlns="http://schemas.openxmlformats.org/spreadsheetml/2006/main" count="61" uniqueCount="54">
  <si>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</si>
  <si>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</si>
  <si>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</si>
  <si>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</si>
  <si>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</si>
  <si>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</si>
  <si>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</si>
  <si>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</si>
  <si>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</si>
  <si>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</si>
  <si>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</si>
  <si>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</si>
  <si>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</si>
  <si>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</si>
  <si>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</si>
  <si>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</si>
  <si>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</si>
  <si>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</si>
  <si>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</si>
  <si>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</si>
  <si>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</si>
  <si>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</si>
  <si>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</si>
  <si>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</si>
  <si>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</si>
  <si>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</si>
  <si>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</si>
  <si>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</si>
  <si>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</si>
  <si>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</si>
  <si>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</si>
  <si>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</si>
  <si>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</si>
  <si>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</si>
  <si>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</si>
  <si>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</si>
  <si>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</si>
  <si>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</si>
  <si>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</si>
  <si>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</si>
  <si>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</si>
  <si>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</si>
  <si>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</si>
  <si>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</si>
  <si>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38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</si>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</sst>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M35" sqref="M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882.4</v>
      </c>
    </row>
    <row r="7" spans="1:4" ht="11.25">
      <c r="A7" s="4"/>
      <c r="B7" s="5" t="s">
        <v>5</v>
      </c>
      <c r="C7" s="6" t="s">
        <v>4</v>
      </c>
      <c r="D7" s="7">
        <v>473.4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21288.79</v>
      </c>
      <c r="D12" s="7">
        <v>26658.34</v>
      </c>
      <c r="E12" s="7">
        <v>9572.23</v>
      </c>
      <c r="F12" s="7">
        <f>C12+D12-E12</f>
        <v>38374.90000000001</v>
      </c>
    </row>
    <row r="13" spans="2:6" ht="11.25">
      <c r="B13" s="5" t="s">
        <v>10</v>
      </c>
      <c r="C13" s="7">
        <v>55086.02</v>
      </c>
      <c r="D13" s="7">
        <v>67924.82</v>
      </c>
      <c r="E13" s="7">
        <v>19773.08</v>
      </c>
      <c r="F13" s="7">
        <f>C13+D13-E13</f>
        <v>103237.76</v>
      </c>
    </row>
    <row r="14" spans="2:6" ht="11.25">
      <c r="B14" s="10" t="s">
        <v>11</v>
      </c>
      <c r="C14" s="22">
        <f>C12+C13</f>
        <v>76374.81</v>
      </c>
      <c r="D14" s="22">
        <f>D12+D13</f>
        <v>94583.16</v>
      </c>
      <c r="E14" s="22">
        <f>SUM(E12:E13)</f>
        <v>29345.31</v>
      </c>
      <c r="F14" s="22">
        <f>F12+F13</f>
        <v>141612.66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38726.86</v>
      </c>
      <c r="D19" s="20">
        <f>D20+D21+D22+D23</f>
        <v>101953.89</v>
      </c>
      <c r="E19" s="20">
        <f>E20+E21+E22+E23</f>
        <v>72747.67</v>
      </c>
      <c r="F19" s="20">
        <f>F20+F21+F22+F23</f>
        <v>67933.08</v>
      </c>
      <c r="G19" s="24">
        <f>E19/D19*100</f>
        <v>71.35350107779115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38726.86</v>
      </c>
      <c r="D21" s="7">
        <v>101953.89</v>
      </c>
      <c r="E21" s="7">
        <v>72747.67</v>
      </c>
      <c r="F21" s="7">
        <f>C21+D21-E21</f>
        <v>67933.08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2:7" ht="11.25"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</row>
    <row r="24" spans="2:7" ht="11.25">
      <c r="B24" s="43"/>
      <c r="C24" s="27"/>
      <c r="D24" s="27"/>
      <c r="E24" s="27"/>
      <c r="F24" s="27"/>
      <c r="G24" s="29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-74765.32</v>
      </c>
      <c r="D27" s="34">
        <f>D28+D29+D30+D31+D32+D33+D34+D35+D36+D37+D41</f>
        <v>167369.46999999997</v>
      </c>
      <c r="E27" s="34">
        <f>E19</f>
        <v>72747.67</v>
      </c>
      <c r="F27" s="34">
        <f>C27+E27-D27</f>
        <v>-169387.12</v>
      </c>
    </row>
    <row r="28" spans="1:8" ht="21.75" customHeight="1">
      <c r="A28"/>
      <c r="B28" s="14" t="s">
        <v>38</v>
      </c>
      <c r="C28" s="7"/>
      <c r="D28" s="7">
        <f>1223+436.7+2212.34+11077.56</f>
        <v>14949.599999999999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2797</v>
      </c>
      <c r="E29" s="5"/>
      <c r="F29" s="5"/>
    </row>
    <row r="30" spans="2:6" ht="11.25">
      <c r="B30" s="5" t="s">
        <v>22</v>
      </c>
      <c r="C30" s="7"/>
      <c r="D30" s="7">
        <v>19999.5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3338+5760+17630.8</f>
        <v>26728.8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16602+6140+3002+4284</f>
        <v>30028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6035.62</f>
        <v>6035.62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26255.829999999998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21506.69</v>
      </c>
      <c r="E38" s="5"/>
      <c r="F38" s="5"/>
    </row>
    <row r="39" spans="1:8" ht="32.25" customHeight="1">
      <c r="A39"/>
      <c r="B39" s="16" t="s">
        <v>27</v>
      </c>
      <c r="C39" s="25"/>
      <c r="D39" s="25">
        <v>3087.16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25">
        <v>1661.98</v>
      </c>
      <c r="E40" s="9"/>
      <c r="F40" s="9"/>
      <c r="G40"/>
      <c r="H40"/>
    </row>
    <row r="41" spans="1:8" ht="19.5" customHeight="1">
      <c r="A41"/>
      <c r="B41" s="16" t="s">
        <v>46</v>
      </c>
      <c r="C41" s="7"/>
      <c r="D41" s="7">
        <f>D42+D43+D44+D45</f>
        <v>40575.119999999995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160.55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449.05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39965.52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89813.15</v>
      </c>
      <c r="D49" s="7">
        <v>42180.61</v>
      </c>
      <c r="E49" s="7">
        <f>C49*0.35</f>
        <v>31434.602499999997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2018-03-22T13:26:43Z</dcterms:modified>
  <cp:category/>
  <cp:version/>
  <cp:contentType/>
  <cp:contentStatus/>
  <cp:revision>1</cp:revision>
</cp:coreProperties>
</file>