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<sst xmlns="http://schemas.openxmlformats.org/spreadsheetml/2006/main" count="52" uniqueCount="48">
  <si>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</si>
  <si>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</si>
  <si>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</si>
  <si>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</si>
  <si>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</si>
  <si>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</si>
  <si>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</si>
  <si>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</si>
  <si>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</si>
  <si>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</si>
  <si>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</si>
  <si>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</si>
  <si>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</si>
  <si>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</si>
  <si>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</si>
  <si>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</si>
  <si>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</si>
  <si>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</si>
  <si>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</si>
  <si>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</si>
  <si>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</si>
  <si>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</si>
  <si>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</si>
  <si>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</si>
  <si>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</si>
  <si>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</si>
  <si>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</si>
  <si>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</si>
  <si>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</si>
  <si>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</si>
  <si>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</si>
  <si>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</si>
  <si>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</si>
  <si>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</si>
  <si>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</si>
  <si>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</si>
  <si>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</si>
  <si>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</si>
  <si>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</si>
  <si>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</si>
  <si>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</si>
  <si>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</si>
  <si>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</si>
  <si>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</si>
  <si>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</si>
  <si>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</si>
  <si>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</si>
  <si>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Калинина д. № 11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</si>
</sst>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6">
      <selection activeCell="I46" sqref="I4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3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1720.1</v>
      </c>
    </row>
    <row r="7" spans="1:4" ht="11.25">
      <c r="A7" s="4"/>
      <c r="B7" s="5" t="s">
        <v>5</v>
      </c>
      <c r="C7" s="6" t="s">
        <v>4</v>
      </c>
      <c r="D7" s="7">
        <v>1417.2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32740.66</v>
      </c>
      <c r="D13" s="19">
        <f>D14+D15+D16+D17</f>
        <v>316681.19</v>
      </c>
      <c r="E13" s="19">
        <f>E14+E15+E16+E17</f>
        <v>320100.1</v>
      </c>
      <c r="F13" s="19">
        <f>F14+F15+F16+F17</f>
        <v>29321.75</v>
      </c>
      <c r="G13" s="22">
        <f>E13/D13*100</f>
        <v>101.0796062753206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32740.66</v>
      </c>
      <c r="D15" s="7">
        <v>316681.19</v>
      </c>
      <c r="E15" s="7">
        <v>320100.1</v>
      </c>
      <c r="F15" s="7">
        <f>C15+D15-E15</f>
        <v>29321.75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11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K20" s="37"/>
    </row>
    <row r="21" spans="2:6" ht="11.25">
      <c r="B21" s="28"/>
      <c r="C21" s="32">
        <v>-151659</v>
      </c>
      <c r="D21" s="32">
        <f>D22+D23+D24+D25+D26+D27+D28+D29+D30+D31+D35</f>
        <v>341081.2</v>
      </c>
      <c r="E21" s="32">
        <f>E13</f>
        <v>320100.1</v>
      </c>
      <c r="F21" s="32">
        <f>C21+E21-D21</f>
        <v>-172640.10000000003</v>
      </c>
    </row>
    <row r="22" spans="1:8" ht="21.75" customHeight="1">
      <c r="A22"/>
      <c r="B22" s="13" t="s">
        <v>34</v>
      </c>
      <c r="C22" s="7"/>
      <c r="D22" s="7">
        <f>4594+36122.1+3753.09</f>
        <v>44469.19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913</v>
      </c>
      <c r="E23" s="5"/>
      <c r="F23" s="5"/>
    </row>
    <row r="24" spans="2:11" ht="11.25">
      <c r="B24" s="5" t="s">
        <v>18</v>
      </c>
      <c r="C24" s="7"/>
      <c r="D24" s="7">
        <v>61316.87</v>
      </c>
      <c r="E24" s="5"/>
      <c r="F24" s="5"/>
      <c r="K24" s="37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5048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9000+20002</f>
        <v>29002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6785+2400+1611</f>
        <v>10796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6856+23018</f>
        <v>29874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13689.92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78429.42</v>
      </c>
      <c r="E31" s="9"/>
      <c r="F31" s="9"/>
      <c r="G31"/>
      <c r="H31"/>
    </row>
    <row r="32" spans="2:6" ht="11.25">
      <c r="B32" s="14" t="s">
        <v>33</v>
      </c>
      <c r="C32" s="7"/>
      <c r="D32" s="7">
        <v>61752.11</v>
      </c>
      <c r="E32" s="5"/>
      <c r="F32" s="5"/>
    </row>
    <row r="33" spans="1:8" ht="32.25" customHeight="1">
      <c r="A33"/>
      <c r="B33" s="15" t="s">
        <v>23</v>
      </c>
      <c r="C33" s="23"/>
      <c r="D33" s="23">
        <v>11483.82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5193.49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67542.8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1111.75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2259.37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64171.68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54802.44</v>
      </c>
      <c r="D43" s="7">
        <v>28672.71</v>
      </c>
      <c r="E43" s="7">
        <f>C43*0.35</f>
        <v>19180.854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2019-04-23T04:10:42Z</cp:lastPrinted>
  <dcterms:created xsi:type="dcterms:W3CDTF">2017-02-17T04:02:19Z</dcterms:created>
  <dcterms:modified xsi:type="dcterms:W3CDTF">2020-03-19T09:19:44Z</dcterms:modified>
  <cp:category/>
  <cp:version/>
  <cp:contentType/>
  <cp:contentStatus/>
  <cp:revision>1</cp:revision>
</cp:coreProperties>
</file>