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<sst xmlns="http://schemas.openxmlformats.org/spreadsheetml/2006/main" count="61" uniqueCount="54">
  <si>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</si>
  <si>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</si>
  <si>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</si>
  <si>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</si>
  <si>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</si>
  <si>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</si>
  <si>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</si>
  <si>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</si>
  <si>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</si>
  <si>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</si>
  <si>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</si>
  <si>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</si>
  <si>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</si>
  <si>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</si>
  <si>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</si>
  <si>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</si>
  <si>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</si>
  <si>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</si>
  <si>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</si>
  <si>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</si>
  <si>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</si>
  <si>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</si>
  <si>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</si>
  <si>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</si>
  <si>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</si>
  <si>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</si>
  <si>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</si>
  <si>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</si>
  <si>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</si>
  <si>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</si>
  <si>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</si>
  <si>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</si>
  <si>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</si>
  <si>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</si>
  <si>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</si>
  <si>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</si>
  <si>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</si>
  <si>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</si>
  <si>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</si>
  <si>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</si>
  <si>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</si>
  <si>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</si>
  <si>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</si>
  <si>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</si>
  <si>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</si>
  <si>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Содержание общего имущества МКД</t>
  </si>
  <si>
    <t>Начислено</t>
  </si>
  <si>
    <t>Средства, затраченные на содержание жилья (нежилые помещения)</t>
  </si>
  <si>
    <t>4. Электроэнергия</t>
  </si>
  <si>
    <t>3. Горячая вода</t>
  </si>
  <si>
    <t>2. Холодная вода</t>
  </si>
  <si>
    <t>1. Отведение сточных вод</t>
  </si>
  <si>
    <t>Коммунальный ресурс при содержании общего имущества</t>
  </si>
  <si>
    <t>Информация о доходах и расходах за 01.01.2018 - 31.12.2018 по адресу: 623270, Свердловская обл, Дегтярск г, Токарей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</si>
</sst>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4" sqref="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2619.504</v>
      </c>
    </row>
    <row r="7" spans="1:4" ht="11.25">
      <c r="A7" s="4"/>
      <c r="B7" s="5" t="s">
        <v>5</v>
      </c>
      <c r="C7" s="6" t="s">
        <v>4</v>
      </c>
      <c r="D7" s="7">
        <v>2619.504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31925.68</v>
      </c>
      <c r="D12" s="7">
        <v>72686.9</v>
      </c>
      <c r="E12" s="7">
        <v>77644.37</v>
      </c>
      <c r="F12" s="7">
        <f>C12+D12-E12</f>
        <v>26968.209999999992</v>
      </c>
    </row>
    <row r="13" spans="2:6" ht="11.25">
      <c r="B13" s="5" t="s">
        <v>10</v>
      </c>
      <c r="C13" s="7">
        <v>85240.03</v>
      </c>
      <c r="D13" s="7">
        <v>178246.71</v>
      </c>
      <c r="E13" s="7">
        <v>189038.13</v>
      </c>
      <c r="F13" s="7">
        <f>C13+D13-E13</f>
        <v>74448.60999999999</v>
      </c>
    </row>
    <row r="14" spans="2:6" ht="11.25">
      <c r="B14" s="10" t="s">
        <v>11</v>
      </c>
      <c r="C14" s="22">
        <f>C12+C13</f>
        <v>117165.70999999999</v>
      </c>
      <c r="D14" s="22">
        <f>D12+D13</f>
        <v>250933.61</v>
      </c>
      <c r="E14" s="22">
        <f>SUM(E12:E13)</f>
        <v>266682.5</v>
      </c>
      <c r="F14" s="22">
        <f>F12+F13</f>
        <v>101416.81999999998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123341.28</v>
      </c>
      <c r="D19" s="20">
        <f>D20+D21+D22+D23</f>
        <v>542091.5</v>
      </c>
      <c r="E19" s="20">
        <f>E20+E21+E22+E23</f>
        <v>527851.03</v>
      </c>
      <c r="F19" s="20">
        <f>F20+F21+F22+F23</f>
        <v>137581.75000000003</v>
      </c>
      <c r="G19" s="24">
        <f>E19/D19*100</f>
        <v>97.37305049055372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114027.16</v>
      </c>
      <c r="D21" s="7">
        <v>542091.5</v>
      </c>
      <c r="E21" s="7">
        <v>524296.75</v>
      </c>
      <c r="F21" s="7">
        <f>C21+D21-E21</f>
        <v>131821.91000000003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9314.12</v>
      </c>
      <c r="D23" s="7">
        <v>0</v>
      </c>
      <c r="E23" s="7">
        <v>3554.28</v>
      </c>
      <c r="F23" s="7">
        <f>C23+D23-E23</f>
        <v>5759.84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-206557.12</v>
      </c>
      <c r="D27" s="34">
        <f>D28+D29+D30+D31+D32+D33+D34+D35+D36+D37+D41</f>
        <v>467576.07</v>
      </c>
      <c r="E27" s="34">
        <f>E19</f>
        <v>527851.03</v>
      </c>
      <c r="F27" s="34">
        <f>C27+E27-D27</f>
        <v>-146282.15999999997</v>
      </c>
    </row>
    <row r="28" spans="1:8" ht="21.75" customHeight="1">
      <c r="A28"/>
      <c r="B28" s="14" t="s">
        <v>38</v>
      </c>
      <c r="C28" s="7"/>
      <c r="D28" s="7">
        <f>2040.4+53123.54</f>
        <v>55163.94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4511</v>
      </c>
      <c r="E29" s="5"/>
      <c r="F29" s="5"/>
    </row>
    <row r="30" spans="2:6" ht="11.25">
      <c r="B30" s="5" t="s">
        <v>22</v>
      </c>
      <c r="C30" s="7"/>
      <c r="D30" s="7">
        <v>91644.1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9355.27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9000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3000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81516+7293+2618+5760+9000</f>
        <v>106187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20396.51+7978.48</f>
        <v>28374.989999999998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123262.77000000002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89544.96</v>
      </c>
      <c r="E38" s="5"/>
      <c r="F38" s="5"/>
    </row>
    <row r="39" spans="1:8" ht="32.25" customHeight="1">
      <c r="A39"/>
      <c r="B39" s="16" t="s">
        <v>27</v>
      </c>
      <c r="C39" s="25"/>
      <c r="D39" s="25">
        <v>24245.52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9472.29</v>
      </c>
      <c r="E40" s="9"/>
      <c r="F40" s="9"/>
      <c r="G40"/>
      <c r="H40"/>
    </row>
    <row r="41" spans="1:8" ht="22.5" customHeight="1">
      <c r="A41"/>
      <c r="B41" s="16" t="s">
        <v>52</v>
      </c>
      <c r="C41" s="7"/>
      <c r="D41" s="7">
        <f>D42+D43+D44+D45</f>
        <v>37077</v>
      </c>
      <c r="E41" s="9"/>
      <c r="F41" s="9"/>
      <c r="G41"/>
      <c r="H41"/>
    </row>
    <row r="42" spans="1:8" ht="11.25" customHeight="1">
      <c r="A42"/>
      <c r="B42" s="16" t="s">
        <v>51</v>
      </c>
      <c r="C42" s="7"/>
      <c r="D42" s="7">
        <v>2499.07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4846.73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48</v>
      </c>
      <c r="C45" s="7"/>
      <c r="D45" s="7">
        <v>29731.2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47</v>
      </c>
      <c r="C47" s="42"/>
      <c r="D47" s="42"/>
      <c r="E47" s="42"/>
      <c r="F47" s="42"/>
    </row>
    <row r="48" spans="2:6" ht="11.25">
      <c r="B48" s="38" t="s">
        <v>20</v>
      </c>
      <c r="C48" s="37" t="s">
        <v>46</v>
      </c>
      <c r="D48" s="37" t="s">
        <v>32</v>
      </c>
      <c r="E48" s="37" t="s">
        <v>21</v>
      </c>
      <c r="F48" s="36"/>
    </row>
    <row r="49" spans="2:6" ht="11.25">
      <c r="B49" s="16" t="s">
        <v>45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2019-03-20T05:58:35Z</dcterms:modified>
  <cp:category/>
  <cp:version/>
  <cp:contentType/>
  <cp:contentStatus/>
  <cp:revision>1</cp:revision>
</cp:coreProperties>
</file>