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<sst xmlns="http://schemas.openxmlformats.org/spreadsheetml/2006/main" count="61" uniqueCount="54">
  <si>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</si>
  <si>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</si>
  <si>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</si>
  <si>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</si>
  <si>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</si>
  <si>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</si>
  <si>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</si>
  <si>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</si>
  <si>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</si>
  <si>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</si>
  <si>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</si>
  <si>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</si>
  <si>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</si>
  <si>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</si>
  <si>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</si>
  <si>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</si>
  <si>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</si>
  <si>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</si>
  <si>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</si>
  <si>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</si>
  <si>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</si>
  <si>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</si>
  <si>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</si>
  <si>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</si>
  <si>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</si>
  <si>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</si>
  <si>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</si>
  <si>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</si>
  <si>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</si>
  <si>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</si>
  <si>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</si>
  <si>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</si>
  <si>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</si>
  <si>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</si>
  <si>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</si>
  <si>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</si>
  <si>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</si>
  <si>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</si>
  <si>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</si>
  <si>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</si>
  <si>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</si>
  <si>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</si>
  <si>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</si>
  <si>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</si>
  <si>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</si>
  <si>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</si>
  <si>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</si>
  <si>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</si>
  <si>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</si>
  <si>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</si>
  <si>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</si>
  <si>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</si>
  <si>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</si>
  <si>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г,Шевченко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</si>
</sst>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L33" sqref="L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3374.5</v>
      </c>
    </row>
    <row r="7" spans="1:4" ht="11.25">
      <c r="A7" s="4"/>
      <c r="B7" s="5" t="s">
        <v>5</v>
      </c>
      <c r="C7" s="6" t="s">
        <v>4</v>
      </c>
      <c r="D7" s="7">
        <v>3374.5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8859.38</v>
      </c>
      <c r="D12" s="7">
        <v>84001.06</v>
      </c>
      <c r="E12" s="7">
        <v>79648.59</v>
      </c>
      <c r="F12" s="7">
        <f>C12+D12-E12</f>
        <v>13211.850000000006</v>
      </c>
    </row>
    <row r="13" spans="2:6" ht="11.25">
      <c r="B13" s="5" t="s">
        <v>10</v>
      </c>
      <c r="C13" s="7">
        <v>17923.37</v>
      </c>
      <c r="D13" s="7">
        <v>160303.56</v>
      </c>
      <c r="E13" s="7">
        <v>153189.24</v>
      </c>
      <c r="F13" s="7">
        <f>C13+D13-E13</f>
        <v>25037.690000000002</v>
      </c>
    </row>
    <row r="14" spans="2:6" ht="11.25">
      <c r="B14" s="10" t="s">
        <v>11</v>
      </c>
      <c r="C14" s="22">
        <f>C12+C13</f>
        <v>26782.75</v>
      </c>
      <c r="D14" s="22">
        <f>D12+D13</f>
        <v>244304.62</v>
      </c>
      <c r="E14" s="22">
        <f>SUM(E12:E13)</f>
        <v>232837.83</v>
      </c>
      <c r="F14" s="22">
        <f>F12+F13</f>
        <v>38249.54000000001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61860.13</v>
      </c>
      <c r="D19" s="20">
        <f>D20+D21+D22+D23</f>
        <v>768437.35</v>
      </c>
      <c r="E19" s="20">
        <f>E20+E21+E22+E23</f>
        <v>742933.5599999999</v>
      </c>
      <c r="F19" s="20">
        <f>F20+F21+F22+F23</f>
        <v>87363.92000000007</v>
      </c>
      <c r="G19" s="24">
        <f>E19/D19*100</f>
        <v>96.68108402070773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61860.13</v>
      </c>
      <c r="D21" s="7">
        <v>668417.14</v>
      </c>
      <c r="E21" s="7">
        <v>646054.58</v>
      </c>
      <c r="F21" s="7">
        <f>C21+D21-E21</f>
        <v>84222.69000000006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100020.21</v>
      </c>
      <c r="E23" s="7">
        <v>96878.98</v>
      </c>
      <c r="F23" s="7">
        <f>C23+D23-E23</f>
        <v>3141.2300000000105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77093.74</v>
      </c>
      <c r="D27" s="34">
        <f>D28+D29+D30+D31+D32+D33+D34+D35+D36+D37+D41</f>
        <v>764515.7300000001</v>
      </c>
      <c r="E27" s="34">
        <f>E19</f>
        <v>742933.5599999999</v>
      </c>
      <c r="F27" s="34">
        <f>C27+E27-D27</f>
        <v>55511.56999999983</v>
      </c>
    </row>
    <row r="28" spans="1:8" ht="21.75" customHeight="1">
      <c r="A28"/>
      <c r="B28" s="14" t="s">
        <v>38</v>
      </c>
      <c r="C28" s="7"/>
      <c r="D28" s="7">
        <f>9895+78963.25</f>
        <v>88858.25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1726</v>
      </c>
      <c r="E29" s="5"/>
      <c r="F29" s="5"/>
    </row>
    <row r="30" spans="2:6" ht="11.25">
      <c r="B30" s="5" t="s">
        <v>22</v>
      </c>
      <c r="C30" s="7"/>
      <c r="D30" s="7">
        <v>90874.63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5550</f>
        <v>5550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2709+4700+181531.52+5952+5967.02</f>
        <v>200859.53999999998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78793+5077+9622+25175+10000</f>
        <v>128667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23081.58+47537</f>
        <v>70618.58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157062.18000000002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115709.12</v>
      </c>
      <c r="E38" s="5"/>
      <c r="F38" s="5"/>
    </row>
    <row r="39" spans="1:8" ht="32.25" customHeight="1">
      <c r="A39"/>
      <c r="B39" s="16" t="s">
        <v>27</v>
      </c>
      <c r="C39" s="25"/>
      <c r="D39" s="25">
        <v>29506.08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11846.98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20299.55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1307.31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3628.67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15363.57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2018-03-24T09:51:15Z</dcterms:modified>
  <cp:category/>
  <cp:version/>
  <cp:contentType/>
  <cp:contentStatus/>
  <cp:revision>1</cp:revision>
</cp:coreProperties>
</file>