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<sst xmlns="http://schemas.openxmlformats.org/spreadsheetml/2006/main" count="61" uniqueCount="54">
  <si>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</si>
  <si>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</si>
  <si>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</si>
  <si>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</si>
  <si>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</si>
  <si>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</si>
  <si>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</si>
  <si>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</si>
  <si>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</si>
  <si>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</si>
  <si>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</si>
  <si>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</si>
  <si>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</si>
  <si>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</si>
  <si>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</si>
  <si>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</si>
  <si>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</si>
  <si>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</si>
  <si>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</si>
  <si>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</si>
  <si>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</si>
  <si>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</si>
  <si>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</si>
  <si>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</si>
  <si>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</si>
  <si>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</si>
  <si>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</si>
  <si>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</si>
  <si>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</si>
  <si>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</si>
  <si>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</si>
  <si>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</si>
  <si>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</si>
  <si>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</si>
  <si>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</si>
  <si>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</si>
  <si>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</si>
  <si>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</si>
  <si>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</si>
  <si>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</si>
  <si>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</si>
  <si>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</si>
  <si>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</si>
  <si>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</si>
  <si>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</si>
  <si>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</si>
  <si>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</si>
  <si>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</si>
  <si>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</si>
  <si>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</si>
  <si>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</si>
  <si>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</si>
  <si>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</si>
  <si>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Куйбышева д. № 14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</si>
</sst>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3">
      <selection activeCell="I37" sqref="I3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608.3</v>
      </c>
    </row>
    <row r="7" spans="1:4" ht="11.25">
      <c r="A7" s="4"/>
      <c r="B7" s="5" t="s">
        <v>5</v>
      </c>
      <c r="C7" s="6" t="s">
        <v>4</v>
      </c>
      <c r="D7" s="7">
        <v>608.3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14396.27</v>
      </c>
      <c r="D12" s="7">
        <v>16535.76</v>
      </c>
      <c r="E12" s="7">
        <v>17704.45</v>
      </c>
      <c r="F12" s="7">
        <f>C12+D12-E12</f>
        <v>13227.579999999998</v>
      </c>
    </row>
    <row r="13" spans="2:6" ht="11.25">
      <c r="B13" s="5" t="s">
        <v>10</v>
      </c>
      <c r="C13" s="7">
        <v>39100.62</v>
      </c>
      <c r="D13" s="7">
        <v>43417.25</v>
      </c>
      <c r="E13" s="7">
        <v>45814.19</v>
      </c>
      <c r="F13" s="7">
        <f>C13+D13-E13</f>
        <v>36703.67999999999</v>
      </c>
    </row>
    <row r="14" spans="2:6" ht="11.25">
      <c r="B14" s="10" t="s">
        <v>11</v>
      </c>
      <c r="C14" s="22">
        <f>C12+C13</f>
        <v>53496.89</v>
      </c>
      <c r="D14" s="22">
        <f>D12+D13</f>
        <v>59953.009999999995</v>
      </c>
      <c r="E14" s="22">
        <f>SUM(E12:E13)</f>
        <v>63518.64</v>
      </c>
      <c r="F14" s="22">
        <f>F12+F13</f>
        <v>49931.259999999995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69625.36</v>
      </c>
      <c r="D19" s="20">
        <f>D20+D21+D22+D23</f>
        <v>123244.24</v>
      </c>
      <c r="E19" s="20">
        <f>E20+E21+E22+E23</f>
        <v>120771.8</v>
      </c>
      <c r="F19" s="20">
        <f>F20+F21+F22+F23</f>
        <v>72097.8</v>
      </c>
      <c r="G19" s="24">
        <f>E19/D19*100</f>
        <v>97.99386973379039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69625.36</v>
      </c>
      <c r="D21" s="7">
        <v>123244.24</v>
      </c>
      <c r="E21" s="7">
        <v>120771.8</v>
      </c>
      <c r="F21" s="7">
        <f>C21+D21-E21</f>
        <v>72097.8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3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M26" s="43"/>
    </row>
    <row r="27" spans="2:6" ht="11.25">
      <c r="B27" s="30"/>
      <c r="C27" s="34">
        <v>-10480.49</v>
      </c>
      <c r="D27" s="34">
        <f>D28+D29+D30+D31+D32+D33+D34+D35+D36+D37+D41</f>
        <v>91360.34999999999</v>
      </c>
      <c r="E27" s="34">
        <f>E19</f>
        <v>120771.8</v>
      </c>
      <c r="F27" s="34">
        <f>C27+E27-D27</f>
        <v>18930.960000000006</v>
      </c>
    </row>
    <row r="28" spans="1:8" ht="21.75" customHeight="1">
      <c r="A28"/>
      <c r="B28" s="14" t="s">
        <v>38</v>
      </c>
      <c r="C28" s="7"/>
      <c r="D28" s="7">
        <v>12336.32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18842.9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3202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1495+7608+2431+3000</f>
        <v>14534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4736.47+942.74</f>
        <v>5679.21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28617.440000000002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20794.09</v>
      </c>
      <c r="E38" s="5"/>
      <c r="F38" s="5"/>
    </row>
    <row r="39" spans="1:8" ht="32.25" customHeight="1">
      <c r="A39"/>
      <c r="B39" s="16" t="s">
        <v>27</v>
      </c>
      <c r="C39" s="25"/>
      <c r="D39" s="25">
        <v>5623.7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2199.65</v>
      </c>
      <c r="E40" s="9"/>
      <c r="F40" s="9"/>
      <c r="G40"/>
      <c r="H40"/>
    </row>
    <row r="41" spans="1:8" ht="25.5" customHeight="1">
      <c r="A41"/>
      <c r="B41" s="16" t="s">
        <v>45</v>
      </c>
      <c r="C41" s="7"/>
      <c r="D41" s="7">
        <f>D42+D43+D44+D45</f>
        <v>8148.48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522.89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1013.59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6612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2019-03-19T06:27:03Z</dcterms:modified>
  <cp:category/>
  <cp:version/>
  <cp:contentType/>
  <cp:contentStatus/>
  <cp:revision>1</cp:revision>
</cp:coreProperties>
</file>