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<sst xmlns="http://schemas.openxmlformats.org/spreadsheetml/2006/main" count="49" uniqueCount="45">
  <si>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</si>
  <si>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</si>
  <si>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</si>
  <si>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</si>
  <si>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</si>
  <si>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</si>
  <si>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</si>
  <si>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</si>
  <si>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</si>
  <si>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</si>
  <si>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</si>
  <si>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</si>
  <si>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</si>
  <si>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</si>
  <si>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</si>
  <si>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</si>
  <si>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</si>
  <si>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</si>
  <si>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</si>
  <si>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</si>
  <si>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</si>
  <si>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</si>
  <si>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</si>
  <si>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</si>
  <si>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</si>
  <si>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</si>
  <si>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</si>
  <si>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</si>
  <si>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</si>
  <si>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</si>
  <si>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</si>
  <si>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</si>
  <si>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</si>
  <si>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</si>
  <si>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</si>
  <si>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</si>
  <si>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</si>
  <si>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</si>
  <si>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</si>
  <si>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</si>
  <si>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</si>
  <si>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</si>
  <si>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</si>
  <si>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</si>
  <si>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Куйбышева д. № 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</si>
</sst>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4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590</v>
      </c>
    </row>
    <row r="7" spans="1:4" ht="11.25">
      <c r="A7" s="4"/>
      <c r="B7" s="5" t="s">
        <v>5</v>
      </c>
      <c r="C7" s="6" t="s">
        <v>4</v>
      </c>
      <c r="D7" s="7">
        <v>590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2098.41</v>
      </c>
      <c r="D12" s="7">
        <v>12005.64</v>
      </c>
      <c r="E12" s="7">
        <v>9466.94</v>
      </c>
      <c r="F12" s="7">
        <f>C12+D12-E12</f>
        <v>4637.109999999999</v>
      </c>
    </row>
    <row r="13" spans="2:6" ht="11.25">
      <c r="B13" s="5" t="s">
        <v>10</v>
      </c>
      <c r="C13" s="7">
        <v>3831.06</v>
      </c>
      <c r="D13" s="7">
        <v>28464.96</v>
      </c>
      <c r="E13" s="7">
        <v>23669.17</v>
      </c>
      <c r="F13" s="7">
        <f>C13+D13-E13</f>
        <v>8626.850000000002</v>
      </c>
    </row>
    <row r="14" spans="2:6" ht="11.25">
      <c r="B14" s="10" t="s">
        <v>11</v>
      </c>
      <c r="C14" s="22">
        <f>C12+C13</f>
        <v>5929.469999999999</v>
      </c>
      <c r="D14" s="22">
        <f>D12+D13</f>
        <v>40470.6</v>
      </c>
      <c r="E14" s="22">
        <f>SUM(E12:E13)</f>
        <v>33136.11</v>
      </c>
      <c r="F14" s="22">
        <f>F12+F13</f>
        <v>13263.960000000001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11185.3</v>
      </c>
      <c r="D19" s="20">
        <f>D20+D21+D20</f>
        <v>109273.3</v>
      </c>
      <c r="E19" s="20">
        <f>E20+E21+E20</f>
        <v>99714.76</v>
      </c>
      <c r="F19" s="20">
        <f>F20+F21+F20</f>
        <v>20743.84000000001</v>
      </c>
      <c r="G19" s="24">
        <f>E19/D19*100</f>
        <v>91.25262987390332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11185.3</v>
      </c>
      <c r="D21" s="7">
        <v>109273.3</v>
      </c>
      <c r="E21" s="7">
        <v>99714.76</v>
      </c>
      <c r="F21" s="7">
        <f>C21+D21-E21</f>
        <v>20743.84000000001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-5188.01</v>
      </c>
      <c r="D26" s="34">
        <f>D27+D28+D29+D30+D31+D32+D33+D34+D35+D36</f>
        <v>104736.09999999999</v>
      </c>
      <c r="E26" s="34">
        <f>E19</f>
        <v>99714.76</v>
      </c>
      <c r="F26" s="34">
        <f>C26+E26-D26</f>
        <v>-10209.349999999991</v>
      </c>
    </row>
    <row r="27" spans="1:8" ht="21.75" customHeight="1">
      <c r="A27"/>
      <c r="B27" s="14" t="s">
        <v>38</v>
      </c>
      <c r="C27" s="7"/>
      <c r="D27" s="7">
        <f>1049+1049+13805.97</f>
        <v>15903.97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12581.7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9" ht="20.25" customHeight="1">
      <c r="A32"/>
      <c r="B32" s="14" t="s">
        <v>31</v>
      </c>
      <c r="C32" s="7"/>
      <c r="D32" s="7"/>
      <c r="E32" s="9"/>
      <c r="F32" s="9"/>
      <c r="G32"/>
      <c r="H32"/>
      <c r="I32">
        <f>41150-24911</f>
        <v>16239</v>
      </c>
    </row>
    <row r="33" spans="1:8" ht="32.25" customHeight="1">
      <c r="A33"/>
      <c r="B33" s="14" t="s">
        <v>25</v>
      </c>
      <c r="C33" s="7"/>
      <c r="D33" s="7">
        <f>22005+296+512</f>
        <v>22813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16239+6888.92-4000</f>
        <v>19127.92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4035.59+4000</f>
        <v>8035.59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26273.920000000002</v>
      </c>
      <c r="E36" s="9"/>
      <c r="F36" s="9"/>
      <c r="G36"/>
      <c r="H36"/>
    </row>
    <row r="37" spans="2:6" ht="11.25">
      <c r="B37" s="15" t="s">
        <v>37</v>
      </c>
      <c r="C37" s="7"/>
      <c r="D37" s="7">
        <v>20206.55</v>
      </c>
      <c r="E37" s="5"/>
      <c r="F37" s="5"/>
    </row>
    <row r="38" spans="1:8" ht="32.25" customHeight="1">
      <c r="A38"/>
      <c r="B38" s="16" t="s">
        <v>27</v>
      </c>
      <c r="C38" s="25"/>
      <c r="D38" s="25">
        <v>3971.97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2095.4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2017-03-18T05:39:34Z</dcterms:modified>
  <cp:category/>
  <cp:version/>
  <cp:contentType/>
  <cp:contentStatus/>
  <cp:revision>1</cp:revision>
</cp:coreProperties>
</file>