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<sst xmlns="http://schemas.openxmlformats.org/spreadsheetml/2006/main" count="61" uniqueCount="54">
  <si>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</si>
  <si>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</si>
  <si>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</si>
  <si>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</si>
  <si>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</si>
  <si>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</si>
  <si>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</si>
  <si>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</si>
  <si>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</si>
  <si>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</si>
  <si>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</si>
  <si>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</si>
  <si>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</si>
  <si>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</si>
  <si>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</si>
  <si>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</si>
  <si>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</si>
  <si>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</si>
  <si>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</si>
  <si>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</si>
  <si>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</si>
  <si>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</si>
  <si>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</si>
  <si>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</si>
  <si>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</si>
  <si>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</si>
  <si>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</si>
  <si>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</si>
  <si>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</si>
  <si>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</si>
  <si>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</si>
  <si>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</si>
  <si>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</si>
  <si>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</si>
  <si>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</si>
  <si>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</si>
  <si>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</si>
  <si>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</si>
  <si>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</si>
  <si>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</si>
  <si>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</si>
  <si>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</si>
  <si>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</si>
  <si>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</si>
  <si>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</si>
  <si>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</si>
  <si>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</si>
  <si>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</si>
  <si>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</si>
  <si>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</si>
  <si>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</si>
  <si>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</si>
  <si>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</si>
  <si>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Литвинова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</si>
</sst>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8">
      <selection activeCell="L33" sqref="L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632.2</v>
      </c>
    </row>
    <row r="7" spans="1:4" ht="11.25">
      <c r="A7" s="4"/>
      <c r="B7" s="5" t="s">
        <v>5</v>
      </c>
      <c r="C7" s="6" t="s">
        <v>4</v>
      </c>
      <c r="D7" s="7">
        <v>632.2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4357.62</v>
      </c>
      <c r="D12" s="7">
        <v>18877.55</v>
      </c>
      <c r="E12" s="7">
        <v>17638.3</v>
      </c>
      <c r="F12" s="7">
        <f>C12+D12-E12</f>
        <v>5596.869999999999</v>
      </c>
    </row>
    <row r="13" spans="2:6" ht="11.25">
      <c r="B13" s="5" t="s">
        <v>10</v>
      </c>
      <c r="C13" s="7">
        <v>11512.43</v>
      </c>
      <c r="D13" s="7">
        <v>46002.9</v>
      </c>
      <c r="E13" s="7">
        <v>44340.76</v>
      </c>
      <c r="F13" s="7">
        <f>C13+D13-E13</f>
        <v>13174.57</v>
      </c>
    </row>
    <row r="14" spans="2:6" ht="11.25">
      <c r="B14" s="10" t="s">
        <v>11</v>
      </c>
      <c r="C14" s="22">
        <f>C12+C13</f>
        <v>15870.05</v>
      </c>
      <c r="D14" s="22">
        <f>D12+D13</f>
        <v>64880.45</v>
      </c>
      <c r="E14" s="22">
        <f>SUM(E12:E13)</f>
        <v>61979.06</v>
      </c>
      <c r="F14" s="22">
        <f>F12+F13</f>
        <v>18771.44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32146.74</v>
      </c>
      <c r="D19" s="20">
        <f>D20+D21+D20</f>
        <v>126330.24</v>
      </c>
      <c r="E19" s="20">
        <f>E20+E21+E20</f>
        <v>122296.33</v>
      </c>
      <c r="F19" s="20">
        <f>F20+F21+F20</f>
        <v>36180.65000000001</v>
      </c>
      <c r="G19" s="24">
        <f>E19/D19*100</f>
        <v>96.80685321265914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32146.74</v>
      </c>
      <c r="D21" s="7">
        <v>126330.24</v>
      </c>
      <c r="E21" s="7">
        <v>122296.33</v>
      </c>
      <c r="F21" s="7">
        <f>C21+D21-E21</f>
        <v>36180.65000000001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-111756.52</v>
      </c>
      <c r="D27" s="34">
        <f>D28+D29+D30+D31+D32+D33+D34+D35+D36+D37+D41</f>
        <v>159261.84</v>
      </c>
      <c r="E27" s="34">
        <f>E19</f>
        <v>122296.33</v>
      </c>
      <c r="F27" s="34">
        <f>C27+E27-D27</f>
        <v>-148722.03</v>
      </c>
    </row>
    <row r="28" spans="1:8" ht="21.75" customHeight="1">
      <c r="A28"/>
      <c r="B28" s="14" t="s">
        <v>38</v>
      </c>
      <c r="C28" s="7"/>
      <c r="D28" s="7">
        <f>431+14793.49</f>
        <v>15224.49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1407</v>
      </c>
      <c r="E29" s="5"/>
      <c r="F29" s="5"/>
    </row>
    <row r="30" spans="2:6" ht="11.25">
      <c r="B30" s="5" t="s">
        <v>22</v>
      </c>
      <c r="C30" s="7"/>
      <c r="D30" s="7">
        <v>18457.4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6130</f>
        <v>6130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33387+34583+7000</f>
        <v>74970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4324.25+3779.32</f>
        <v>8103.57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29469.409999999996</v>
      </c>
      <c r="E37" s="9"/>
      <c r="F37" s="9"/>
      <c r="G37"/>
      <c r="H37"/>
    </row>
    <row r="38" spans="2:6" ht="11.25">
      <c r="B38" s="15" t="s">
        <v>37</v>
      </c>
      <c r="C38" s="7"/>
      <c r="D38" s="7">
        <v>21677.67</v>
      </c>
      <c r="E38" s="5"/>
      <c r="F38" s="5"/>
    </row>
    <row r="39" spans="1:8" ht="32.25" customHeight="1">
      <c r="A39"/>
      <c r="B39" s="16" t="s">
        <v>27</v>
      </c>
      <c r="C39" s="25"/>
      <c r="D39" s="25">
        <v>5572.25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2219.49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5499.969999999999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277.3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735.69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4486.98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2018-03-23T07:43:26Z</dcterms:modified>
  <cp:category/>
  <cp:version/>
  <cp:contentType/>
  <cp:contentStatus/>
  <cp:revision>1</cp:revision>
</cp:coreProperties>
</file>