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<sst xmlns="http://schemas.openxmlformats.org/spreadsheetml/2006/main" count="61" uniqueCount="54">
  <si>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</si>
  <si>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</si>
  <si>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</si>
  <si>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</si>
  <si>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</si>
  <si>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</si>
  <si>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</si>
  <si>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</si>
  <si>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</si>
  <si>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</si>
  <si>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</si>
  <si>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</si>
  <si>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</si>
  <si>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</si>
  <si>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</si>
  <si>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</si>
  <si>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</si>
  <si>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</si>
  <si>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</si>
  <si>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</si>
  <si>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</si>
  <si>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</si>
  <si>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</si>
  <si>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</si>
  <si>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</si>
  <si>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</si>
  <si>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</si>
  <si>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</si>
  <si>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</si>
  <si>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</si>
  <si>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</si>
  <si>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</si>
  <si>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</si>
  <si>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</si>
  <si>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</si>
  <si>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</si>
  <si>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</si>
  <si>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</si>
  <si>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</si>
  <si>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</si>
  <si>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</si>
  <si>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</si>
  <si>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</si>
  <si>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</si>
  <si>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г,Литвинова д. № 3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</si>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</sst>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9">
      <selection activeCell="I26" sqref="I26:I4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421.5</v>
      </c>
    </row>
    <row r="7" spans="1:4" ht="11.25">
      <c r="A7" s="4"/>
      <c r="B7" s="5" t="s">
        <v>5</v>
      </c>
      <c r="C7" s="6" t="s">
        <v>4</v>
      </c>
      <c r="D7" s="7">
        <v>421.5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1232.5</v>
      </c>
      <c r="D12" s="7">
        <v>7677.91</v>
      </c>
      <c r="E12" s="7">
        <v>8013.82</v>
      </c>
      <c r="F12" s="7">
        <f>C12+D12-E12</f>
        <v>896.5900000000001</v>
      </c>
    </row>
    <row r="13" spans="2:6" ht="11.25">
      <c r="B13" s="5" t="s">
        <v>10</v>
      </c>
      <c r="C13" s="7">
        <v>3390.83</v>
      </c>
      <c r="D13" s="7">
        <v>21582.65</v>
      </c>
      <c r="E13" s="7">
        <v>22483.28</v>
      </c>
      <c r="F13" s="7">
        <f>C13+D13-E13</f>
        <v>2490.2000000000044</v>
      </c>
    </row>
    <row r="14" spans="2:6" ht="11.25">
      <c r="B14" s="10" t="s">
        <v>11</v>
      </c>
      <c r="C14" s="22">
        <f>C12+C13</f>
        <v>4623.33</v>
      </c>
      <c r="D14" s="22">
        <f>D12+D13</f>
        <v>29260.56</v>
      </c>
      <c r="E14" s="22">
        <f>SUM(E12:E13)</f>
        <v>30497.1</v>
      </c>
      <c r="F14" s="22">
        <f>F12+F13</f>
        <v>3386.7900000000045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14978.38</v>
      </c>
      <c r="D19" s="20">
        <f>D20+D21+D22+D23</f>
        <v>80124.05</v>
      </c>
      <c r="E19" s="20">
        <f>E20+E21+E22+E23</f>
        <v>87067.54</v>
      </c>
      <c r="F19" s="20">
        <f>F20+F21+F22+F23</f>
        <v>8034.890000000014</v>
      </c>
      <c r="G19" s="24">
        <f>E19/D19*100</f>
        <v>108.66592490020162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14978.38</v>
      </c>
      <c r="D21" s="7">
        <v>80124.05</v>
      </c>
      <c r="E21" s="7">
        <v>87067.54</v>
      </c>
      <c r="F21" s="7">
        <f>C21+D21-E21</f>
        <v>8034.890000000014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4261.53</v>
      </c>
      <c r="D27" s="34">
        <f>D28+D29+D30+D31+D32+D33+D34+D35+D36+D37+D41</f>
        <v>110515.08</v>
      </c>
      <c r="E27" s="34">
        <f>E19</f>
        <v>87067.54</v>
      </c>
      <c r="F27" s="34">
        <f>C27+E27-D27</f>
        <v>-19186.01000000001</v>
      </c>
    </row>
    <row r="28" spans="1:8" ht="21.75" customHeight="1">
      <c r="A28"/>
      <c r="B28" s="14" t="s">
        <v>38</v>
      </c>
      <c r="C28" s="7"/>
      <c r="D28" s="7">
        <f>1521+9863.13</f>
        <v>11384.13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7632.09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19546</f>
        <v>19546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32644+2488+1371+4000</f>
        <v>40503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2883.06+3186.76</f>
        <v>6069.82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19487.699999999997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14452.92</v>
      </c>
      <c r="E38" s="5"/>
      <c r="F38" s="5"/>
    </row>
    <row r="39" spans="1:8" ht="32.25" customHeight="1">
      <c r="A39"/>
      <c r="B39" s="16" t="s">
        <v>27</v>
      </c>
      <c r="C39" s="25"/>
      <c r="D39" s="25">
        <v>3555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1479.78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5892.34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124.35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337.99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5430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2018-03-23T07:48:11Z</dcterms:modified>
  <cp:category/>
  <cp:version/>
  <cp:contentType/>
  <cp:contentStatus/>
  <cp:revision>1</cp:revision>
</cp:coreProperties>
</file>