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<sst xmlns="http://schemas.openxmlformats.org/spreadsheetml/2006/main" count="61" uniqueCount="54">
  <si>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</si>
  <si>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</si>
  <si>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</si>
  <si>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</si>
  <si>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</si>
  <si>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</si>
  <si>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</si>
  <si>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</si>
  <si>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</si>
  <si>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</si>
  <si>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</si>
  <si>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</si>
  <si>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</si>
  <si>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</si>
  <si>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</si>
  <si>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</si>
  <si>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</si>
  <si>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</si>
  <si>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</si>
  <si>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</si>
  <si>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</si>
  <si>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</si>
  <si>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</si>
  <si>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</si>
  <si>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</si>
  <si>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</si>
  <si>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</si>
  <si>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</si>
  <si>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</si>
  <si>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</si>
  <si>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</si>
  <si>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</si>
  <si>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</si>
  <si>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</si>
  <si>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</si>
  <si>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</si>
  <si>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</si>
  <si>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</si>
  <si>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</si>
  <si>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</si>
  <si>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</si>
  <si>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</si>
  <si>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</si>
  <si>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</si>
  <si>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Озерная ул, дом № 34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</si>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</sst>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I26" sqref="I26:I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6024</v>
      </c>
    </row>
    <row r="7" spans="1:4" ht="11.25">
      <c r="A7" s="4"/>
      <c r="B7" s="5" t="s">
        <v>5</v>
      </c>
      <c r="C7" s="6" t="s">
        <v>4</v>
      </c>
      <c r="D7" s="7">
        <v>6024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48403.95</v>
      </c>
      <c r="D12" s="7">
        <v>182323.72</v>
      </c>
      <c r="E12" s="7">
        <v>165000.16</v>
      </c>
      <c r="F12" s="7">
        <f>C12+D12-E12</f>
        <v>65727.50999999998</v>
      </c>
    </row>
    <row r="13" spans="2:6" ht="11.25">
      <c r="B13" s="5" t="s">
        <v>10</v>
      </c>
      <c r="C13" s="7">
        <v>125064.54</v>
      </c>
      <c r="D13" s="7">
        <v>455357.48</v>
      </c>
      <c r="E13" s="7">
        <v>405061.4</v>
      </c>
      <c r="F13" s="7">
        <f>C13+D13-E13</f>
        <v>175360.62</v>
      </c>
    </row>
    <row r="14" spans="2:6" ht="11.25">
      <c r="B14" s="10" t="s">
        <v>11</v>
      </c>
      <c r="C14" s="22">
        <f>C12+C13</f>
        <v>173468.49</v>
      </c>
      <c r="D14" s="22">
        <f>D12+D13</f>
        <v>637681.2</v>
      </c>
      <c r="E14" s="22">
        <f>SUM(E12:E13)</f>
        <v>570061.56</v>
      </c>
      <c r="F14" s="22">
        <f>F12+F13</f>
        <v>241088.12999999998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236253.66</v>
      </c>
      <c r="D19" s="20">
        <f>D20+D21+D22+D23</f>
        <v>1365853.4000000001</v>
      </c>
      <c r="E19" s="20">
        <f>E20+E21+E22+E23</f>
        <v>1275422.3599999999</v>
      </c>
      <c r="F19" s="20">
        <f>F20+F21+F22+F23</f>
        <v>326684.70000000007</v>
      </c>
      <c r="G19" s="24">
        <f>E19/D19*100</f>
        <v>93.37915474676855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236253.66</v>
      </c>
      <c r="D21" s="7">
        <v>1230674.82</v>
      </c>
      <c r="E21" s="7">
        <v>1151364.66</v>
      </c>
      <c r="F21" s="7">
        <f>C21+D21-E21</f>
        <v>315563.82000000007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135178.58</v>
      </c>
      <c r="E23" s="7">
        <v>124057.7</v>
      </c>
      <c r="F23" s="7">
        <f>C23+D23-E23</f>
        <v>11120.87999999999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7.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-273488.62</v>
      </c>
      <c r="D27" s="34">
        <f>D28+D29+D30+D31+D32+D33+D34+D35+D36+D37+D41</f>
        <v>1577113.9000000001</v>
      </c>
      <c r="E27" s="34">
        <f>E19</f>
        <v>1275422.3599999999</v>
      </c>
      <c r="F27" s="34">
        <f>C27+E27-D27</f>
        <v>-575180.1600000003</v>
      </c>
    </row>
    <row r="28" spans="1:8" ht="21.75" customHeight="1">
      <c r="A28"/>
      <c r="B28" s="14" t="s">
        <v>38</v>
      </c>
      <c r="C28" s="7"/>
      <c r="D28" s="7">
        <f>6017+140961.56</f>
        <v>146978.56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6259</v>
      </c>
      <c r="E29" s="5"/>
      <c r="F29" s="5"/>
    </row>
    <row r="30" spans="2:6" ht="11.25">
      <c r="B30" s="5" t="s">
        <v>22</v>
      </c>
      <c r="C30" s="7"/>
      <c r="D30" s="7">
        <v>176359.75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568707+1800</f>
        <v>570507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36533+2500</f>
        <v>39033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68666+24497+25737+44095+60000</f>
        <v>222995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41204.16+42712.33</f>
        <v>83916.49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283512.26999999996</v>
      </c>
      <c r="E37" s="9"/>
      <c r="F37" s="9"/>
      <c r="G37"/>
      <c r="H37"/>
    </row>
    <row r="38" spans="2:6" ht="11.25">
      <c r="B38" s="15" t="s">
        <v>37</v>
      </c>
      <c r="C38" s="7"/>
      <c r="D38" s="7">
        <v>206558.52</v>
      </c>
      <c r="E38" s="5"/>
      <c r="F38" s="5"/>
    </row>
    <row r="39" spans="1:8" ht="32.25" customHeight="1">
      <c r="A39"/>
      <c r="B39" s="16" t="s">
        <v>27</v>
      </c>
      <c r="C39" s="25"/>
      <c r="D39" s="25">
        <v>55805.07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21148.68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47552.83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2668.64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7148.15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37736.04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2018-03-23T09:34:41Z</dcterms:modified>
  <cp:category/>
  <cp:version/>
  <cp:contentType/>
  <cp:contentStatus/>
  <cp:revision>1</cp:revision>
</cp:coreProperties>
</file>