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<sst xmlns="http://schemas.openxmlformats.org/spreadsheetml/2006/main" count="49" uniqueCount="45">
  <si>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</si>
  <si>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</si>
  <si>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</si>
  <si>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</si>
  <si>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</si>
  <si>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</si>
  <si>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</si>
  <si>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</si>
  <si>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</si>
  <si>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</si>
  <si>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</si>
  <si>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</si>
  <si>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</si>
  <si>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</si>
  <si>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</si>
  <si>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</si>
  <si>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</si>
  <si>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</si>
  <si>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</si>
  <si>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</si>
  <si>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</si>
  <si>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</si>
  <si>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</si>
  <si>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</si>
  <si>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</si>
  <si>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</si>
  <si>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</si>
  <si>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</si>
  <si>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</si>
  <si>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</si>
  <si>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</si>
  <si>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</si>
  <si>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</si>
  <si>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</si>
  <si>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</si>
  <si>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</si>
  <si>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</si>
  <si>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</si>
  <si>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</si>
  <si>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</si>
  <si>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</si>
  <si>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</si>
  <si>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</si>
  <si>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</si>
  <si>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Гагарина д. № 13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</si>
</sst>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6">
      <selection activeCell="N35" sqref="N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4093.4</v>
      </c>
    </row>
    <row r="7" spans="1:4" ht="11.25">
      <c r="A7" s="4"/>
      <c r="B7" s="5" t="s">
        <v>5</v>
      </c>
      <c r="C7" s="6" t="s">
        <v>4</v>
      </c>
      <c r="D7" s="7">
        <v>4093.4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12513.05</v>
      </c>
      <c r="D12" s="7">
        <v>106056.48</v>
      </c>
      <c r="E12" s="7">
        <v>99693.63</v>
      </c>
      <c r="F12" s="7">
        <f>C12+D12-E12</f>
        <v>18875.899999999994</v>
      </c>
    </row>
    <row r="13" spans="2:6" ht="11.25">
      <c r="B13" s="5" t="s">
        <v>10</v>
      </c>
      <c r="C13" s="7">
        <v>26673.07</v>
      </c>
      <c r="D13" s="7">
        <v>231956.83</v>
      </c>
      <c r="E13" s="7">
        <v>214126.36</v>
      </c>
      <c r="F13" s="7">
        <f>C13+D13-E13</f>
        <v>44503.54000000001</v>
      </c>
    </row>
    <row r="14" spans="2:6" ht="11.25">
      <c r="B14" s="10" t="s">
        <v>11</v>
      </c>
      <c r="C14" s="22">
        <f>C12+C13</f>
        <v>39186.119999999995</v>
      </c>
      <c r="D14" s="22">
        <f>D12+D13</f>
        <v>338013.31</v>
      </c>
      <c r="E14" s="22">
        <f>SUM(E12:E13)</f>
        <v>313819.99</v>
      </c>
      <c r="F14" s="22">
        <f>F12+F13</f>
        <v>63379.44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80532.44</v>
      </c>
      <c r="D19" s="20">
        <f>D20+D21+D20</f>
        <v>795093.78</v>
      </c>
      <c r="E19" s="20">
        <f>E20+E21+E20</f>
        <v>765528.46</v>
      </c>
      <c r="F19" s="20">
        <f>F20+F21+F20</f>
        <v>110097.76000000001</v>
      </c>
      <c r="G19" s="24">
        <f>E19/D19*100</f>
        <v>96.28153046298512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80532.44</v>
      </c>
      <c r="D21" s="7">
        <v>795093.78</v>
      </c>
      <c r="E21" s="7">
        <v>765528.46</v>
      </c>
      <c r="F21" s="7">
        <f>C21+D21-E21</f>
        <v>110097.76000000001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52980.82</v>
      </c>
      <c r="D26" s="34">
        <f>D27+D28+D29+D30+D31+D32+D33+D34+D35+D36</f>
        <v>790796.61</v>
      </c>
      <c r="E26" s="34">
        <f>E19</f>
        <v>765528.46</v>
      </c>
      <c r="F26" s="34">
        <f>C26+E26-D26</f>
        <v>27712.669999999925</v>
      </c>
    </row>
    <row r="27" spans="1:8" ht="21.75" customHeight="1">
      <c r="A27"/>
      <c r="B27" s="14" t="s">
        <v>38</v>
      </c>
      <c r="C27" s="7"/>
      <c r="D27" s="7">
        <f>26997+48400+95785.59</f>
        <v>171182.59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120560.14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14359+6248.4+30000</f>
        <v>50607.4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65613+64760.78+47795.2</f>
        <v>178168.97999999998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80433.74+27998.86-3856-30000</f>
        <v>74576.6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187000.90000000002</v>
      </c>
      <c r="E36" s="9"/>
      <c r="F36" s="9"/>
      <c r="G36"/>
      <c r="H36"/>
    </row>
    <row r="37" spans="2:6" ht="11.25">
      <c r="B37" s="15" t="s">
        <v>37</v>
      </c>
      <c r="C37" s="7"/>
      <c r="D37" s="7">
        <v>140192.69</v>
      </c>
      <c r="E37" s="5"/>
      <c r="F37" s="5"/>
    </row>
    <row r="38" spans="1:8" ht="32.25" customHeight="1">
      <c r="A38"/>
      <c r="B38" s="16" t="s">
        <v>27</v>
      </c>
      <c r="C38" s="25"/>
      <c r="D38" s="25">
        <v>14537.88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32270.33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2017-03-13T11:14:25Z</dcterms:modified>
  <cp:category/>
  <cp:version/>
  <cp:contentType/>
  <cp:contentStatus/>
  <cp:revision>1</cp:revision>
</cp:coreProperties>
</file>