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<sst xmlns="http://schemas.openxmlformats.org/spreadsheetml/2006/main" count="61" uniqueCount="54">
  <si>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</si>
  <si>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</si>
  <si>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</si>
  <si>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</si>
  <si>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</si>
  <si>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</si>
  <si>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</si>
  <si>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</si>
  <si>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</si>
  <si>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</si>
  <si>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</si>
  <si>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</si>
  <si>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</si>
  <si>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</si>
  <si>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</si>
  <si>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</si>
  <si>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</si>
  <si>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</si>
  <si>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</si>
  <si>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</si>
  <si>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</si>
  <si>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</si>
  <si>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</si>
  <si>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</si>
  <si>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</si>
  <si>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</si>
  <si>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</si>
  <si>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</si>
  <si>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</si>
  <si>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</si>
  <si>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</si>
  <si>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</si>
  <si>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</si>
  <si>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</si>
  <si>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</si>
  <si>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</si>
  <si>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</si>
  <si>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</si>
  <si>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</si>
  <si>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</si>
  <si>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</si>
  <si>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</si>
  <si>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</si>
  <si>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</si>
  <si>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</si>
  <si>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</si>
  <si>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</si>
  <si>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</si>
  <si>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</si>
  <si>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</si>
  <si>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</si>
  <si>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</si>
  <si>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</si>
  <si>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Калинина д. № 9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</si>
</sst>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52"/>
  <sheetViews>
    <sheetView tabSelected="1" zoomScalePageLayoutView="0" workbookViewId="0" topLeftCell="A1">
      <selection activeCell="D39" sqref="D39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1744.6</v>
      </c>
    </row>
    <row r="7" spans="1:4" ht="11.25">
      <c r="A7" s="4"/>
      <c r="B7" s="5" t="s">
        <v>5</v>
      </c>
      <c r="C7" s="6" t="s">
        <v>4</v>
      </c>
      <c r="D7" s="7">
        <v>1744.6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12640.08</v>
      </c>
      <c r="D12" s="7">
        <v>38497.64</v>
      </c>
      <c r="E12" s="7">
        <v>32178.5</v>
      </c>
      <c r="F12" s="7">
        <f>C12+D12-E12</f>
        <v>18959.22</v>
      </c>
    </row>
    <row r="13" spans="2:6" ht="11.25">
      <c r="B13" s="5" t="s">
        <v>10</v>
      </c>
      <c r="C13" s="7">
        <v>40610.95</v>
      </c>
      <c r="D13" s="7">
        <v>87334.94</v>
      </c>
      <c r="E13" s="7">
        <v>78279.62</v>
      </c>
      <c r="F13" s="7">
        <f>C13+D13-E13</f>
        <v>49666.270000000004</v>
      </c>
    </row>
    <row r="14" spans="2:6" ht="11.25">
      <c r="B14" s="10" t="s">
        <v>11</v>
      </c>
      <c r="C14" s="22">
        <f>C12+C13</f>
        <v>53251.03</v>
      </c>
      <c r="D14" s="22">
        <f>D12+D13</f>
        <v>125832.58</v>
      </c>
      <c r="E14" s="22">
        <f>SUM(E12:E13)</f>
        <v>110458.12</v>
      </c>
      <c r="F14" s="22">
        <f>F12+F13</f>
        <v>68625.49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74456.51</v>
      </c>
      <c r="D19" s="20">
        <f>D20+D21+D22+D23</f>
        <v>344850.41</v>
      </c>
      <c r="E19" s="20">
        <f>E20+E21+E22+E23</f>
        <v>318788.91</v>
      </c>
      <c r="F19" s="20">
        <f>F20+F21+F22+F23</f>
        <v>100518.01000000001</v>
      </c>
      <c r="G19" s="24">
        <f>E19/D19*100</f>
        <v>92.44266521243225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74456.51</v>
      </c>
      <c r="D21" s="7">
        <v>344850.41</v>
      </c>
      <c r="E21" s="7">
        <v>318788.91</v>
      </c>
      <c r="F21" s="7">
        <f>C21+D21-E21</f>
        <v>100518.01000000001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12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L26" s="43"/>
    </row>
    <row r="27" spans="2:6" ht="11.25">
      <c r="B27" s="30"/>
      <c r="C27" s="34">
        <v>-4777.06</v>
      </c>
      <c r="D27" s="34">
        <f>D28+D29+D30+D31+D32+D33+D34+D35+D36+D37+D41</f>
        <v>386767.52999999997</v>
      </c>
      <c r="E27" s="34">
        <f>E19</f>
        <v>318788.91</v>
      </c>
      <c r="F27" s="34">
        <f>C27+E27-D27</f>
        <v>-72755.68</v>
      </c>
    </row>
    <row r="28" spans="1:8" ht="21.75" customHeight="1">
      <c r="A28"/>
      <c r="B28" s="14" t="s">
        <v>38</v>
      </c>
      <c r="C28" s="7"/>
      <c r="D28" s="7">
        <f>35380.49+534.2+5832</f>
        <v>41746.689999999995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5206</v>
      </c>
      <c r="E29" s="5"/>
      <c r="F29" s="5"/>
    </row>
    <row r="30" spans="2:6" ht="11.25">
      <c r="B30" s="5" t="s">
        <v>22</v>
      </c>
      <c r="C30" s="7"/>
      <c r="D30" s="7">
        <v>54616.46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4834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101036.59+4910+9000</f>
        <v>114946.59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5945+18073.08</f>
        <v>24018.08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6234+1496+5611+11409+8000</f>
        <v>32750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13584.16+3307.73</f>
        <v>16891.89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79044.53</v>
      </c>
      <c r="E37" s="9"/>
      <c r="F37" s="9"/>
      <c r="G37"/>
      <c r="H37"/>
    </row>
    <row r="38" spans="2:6" ht="11.25">
      <c r="B38" s="15" t="s">
        <v>37</v>
      </c>
      <c r="C38" s="7"/>
      <c r="D38" s="7">
        <v>59718.45</v>
      </c>
      <c r="E38" s="5"/>
      <c r="F38" s="5"/>
    </row>
    <row r="39" spans="1:8" ht="32.25" customHeight="1">
      <c r="A39"/>
      <c r="B39" s="16" t="s">
        <v>27</v>
      </c>
      <c r="C39" s="25"/>
      <c r="D39" s="25">
        <v>13098.65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6227.43</v>
      </c>
      <c r="E40" s="9"/>
      <c r="F40" s="9"/>
      <c r="G40"/>
      <c r="H40"/>
    </row>
    <row r="41" spans="1:8" ht="11.25" customHeight="1">
      <c r="A41"/>
      <c r="B41" s="16" t="s">
        <v>45</v>
      </c>
      <c r="C41" s="7"/>
      <c r="D41" s="7">
        <f>D42+D43+D44+D45</f>
        <v>12713.29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1475.5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2869.79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8368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/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2019-03-18T07:02:51Z</dcterms:modified>
  <cp:category/>
  <cp:version/>
  <cp:contentType/>
  <cp:contentStatus/>
  <cp:revision>1</cp:revision>
</cp:coreProperties>
</file>