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<sst xmlns="http://schemas.openxmlformats.org/spreadsheetml/2006/main" count="49" uniqueCount="45">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</sst>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O25" sqref="O2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4856.1</v>
      </c>
    </row>
    <row r="7" spans="1:4" ht="11.25">
      <c r="A7" s="4"/>
      <c r="B7" s="5" t="s">
        <v>5</v>
      </c>
      <c r="C7" s="6" t="s">
        <v>4</v>
      </c>
      <c r="D7" s="7">
        <v>4856.1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18496.56</v>
      </c>
      <c r="D12" s="7">
        <v>127648.37</v>
      </c>
      <c r="E12" s="7">
        <v>122371.84</v>
      </c>
      <c r="F12" s="7">
        <f>C12+D12-E12</f>
        <v>23773.089999999997</v>
      </c>
    </row>
    <row r="13" spans="2:6" ht="11.25">
      <c r="B13" s="5" t="s">
        <v>10</v>
      </c>
      <c r="C13" s="7">
        <v>37770.18</v>
      </c>
      <c r="D13" s="7">
        <v>280655.01</v>
      </c>
      <c r="E13" s="7">
        <v>262512.88</v>
      </c>
      <c r="F13" s="7">
        <f>C13+D13-E13</f>
        <v>55912.31</v>
      </c>
    </row>
    <row r="14" spans="2:6" ht="11.25">
      <c r="B14" s="10" t="s">
        <v>11</v>
      </c>
      <c r="C14" s="22">
        <f>C12+C13</f>
        <v>56266.740000000005</v>
      </c>
      <c r="D14" s="22">
        <f>D12+D13</f>
        <v>408303.38</v>
      </c>
      <c r="E14" s="22">
        <f>SUM(E12:E13)</f>
        <v>384884.72</v>
      </c>
      <c r="F14" s="22">
        <f>F12+F13</f>
        <v>79685.4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96353.02</v>
      </c>
      <c r="D19" s="20">
        <f>D20+D21+D20</f>
        <v>893801.9</v>
      </c>
      <c r="E19" s="20">
        <f>E20+E21+E20</f>
        <v>851516.41</v>
      </c>
      <c r="F19" s="20">
        <f>F20+F21+F20</f>
        <v>138638.51</v>
      </c>
      <c r="G19" s="24">
        <f>E19/D19*100</f>
        <v>95.2690310906701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96353.02</v>
      </c>
      <c r="D21" s="7">
        <v>893801.9</v>
      </c>
      <c r="E21" s="7">
        <v>851516.41</v>
      </c>
      <c r="F21" s="7">
        <f>C21+D21-E21</f>
        <v>138638.51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56481.68</v>
      </c>
      <c r="D26" s="34">
        <f>D27+D28+D29+D30+D31+D32+D33+D34+D35+D36</f>
        <v>944694.57</v>
      </c>
      <c r="E26" s="34">
        <f>E19</f>
        <v>851516.41</v>
      </c>
      <c r="F26" s="34">
        <f>C26+E26-D26</f>
        <v>-36696.479999999865</v>
      </c>
    </row>
    <row r="27" spans="1:8" ht="21.75" customHeight="1">
      <c r="A27"/>
      <c r="B27" s="14" t="s">
        <v>38</v>
      </c>
      <c r="C27" s="7"/>
      <c r="D27" s="7">
        <v>113632.7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98521.11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13367.78</v>
      </c>
      <c r="E31" s="9"/>
      <c r="F31" s="9"/>
      <c r="G31"/>
      <c r="H31"/>
    </row>
    <row r="32" spans="1:9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  <c r="I32">
        <f>228076-49175</f>
        <v>178901</v>
      </c>
    </row>
    <row r="33" spans="1:8" ht="32.25" customHeight="1">
      <c r="A33"/>
      <c r="B33" s="14" t="s">
        <v>25</v>
      </c>
      <c r="C33" s="7"/>
      <c r="D33" s="7">
        <f>33344+15831+900+94227.02</f>
        <v>144302.02000000002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178901+76827.29+56700.56-50000</f>
        <v>262428.85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33215.71+50000</f>
        <v>83215.70999999999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220526.40000000002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166313.88</v>
      </c>
      <c r="E37" s="5"/>
      <c r="F37" s="5"/>
    </row>
    <row r="38" spans="1:8" ht="32.25" customHeight="1">
      <c r="A38"/>
      <c r="B38" s="16" t="s">
        <v>27</v>
      </c>
      <c r="C38" s="25"/>
      <c r="D38" s="25">
        <v>36965.89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17246.63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2017-03-17T11:52:52Z</dcterms:modified>
  <cp:category/>
  <cp:version/>
  <cp:contentType/>
  <cp:contentStatus/>
  <cp:revision>1</cp:revision>
</cp:coreProperties>
</file>