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<sst xmlns="http://schemas.openxmlformats.org/spreadsheetml/2006/main" count="61" uniqueCount="54">
  <si>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</si>
  <si>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</si>
  <si>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</si>
  <si>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</si>
  <si>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</si>
  <si>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</si>
  <si>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</si>
  <si>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</si>
  <si>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</si>
  <si>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</si>
  <si>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</si>
  <si>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</si>
  <si>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</si>
  <si>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</si>
  <si>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</si>
  <si>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</si>
  <si>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</si>
  <si>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</si>
  <si>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</si>
  <si>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</si>
  <si>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</si>
  <si>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</si>
  <si>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</si>
  <si>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</si>
  <si>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</si>
  <si>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</si>
  <si>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</si>
  <si>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</si>
  <si>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</si>
  <si>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</si>
  <si>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</si>
  <si>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</si>
  <si>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</si>
  <si>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</si>
  <si>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</si>
  <si>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</si>
  <si>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</si>
  <si>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</si>
  <si>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</si>
  <si>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</si>
  <si>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</si>
  <si>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</si>
  <si>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</si>
  <si>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</si>
  <si>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№ 30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</si>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</sst>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I26" sqref="I26:I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2299.61</v>
      </c>
      <c r="D12" s="7">
        <v>19671.38</v>
      </c>
      <c r="E12" s="7">
        <v>9511.25</v>
      </c>
      <c r="F12" s="7">
        <f>C12+D12-E12</f>
        <v>12459.740000000002</v>
      </c>
    </row>
    <row r="13" spans="2:6" ht="11.25">
      <c r="B13" s="5" t="s">
        <v>10</v>
      </c>
      <c r="C13" s="7">
        <v>5990.91</v>
      </c>
      <c r="D13" s="7">
        <v>52721.24</v>
      </c>
      <c r="E13" s="7">
        <v>25654.56</v>
      </c>
      <c r="F13" s="7">
        <f>C13+D13-E13</f>
        <v>33057.59</v>
      </c>
    </row>
    <row r="14" spans="2:6" ht="11.25">
      <c r="B14" s="10" t="s">
        <v>11</v>
      </c>
      <c r="C14" s="22">
        <f>C12+C13</f>
        <v>8290.52</v>
      </c>
      <c r="D14" s="22">
        <f>D12+D13</f>
        <v>72392.62</v>
      </c>
      <c r="E14" s="22">
        <f>SUM(E12:E13)</f>
        <v>35165.81</v>
      </c>
      <c r="F14" s="22">
        <f>F12+F13</f>
        <v>45517.33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24082.2</v>
      </c>
      <c r="D19" s="20">
        <f>D20+D21+D22+D23</f>
        <v>100714.95</v>
      </c>
      <c r="E19" s="20">
        <f>E20+E21+E22+E23</f>
        <v>78895.79</v>
      </c>
      <c r="F19" s="20">
        <f>F20+F21+F22+F23</f>
        <v>45901.36</v>
      </c>
      <c r="G19" s="24">
        <f>E19/D19*100</f>
        <v>78.33572870760499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24082.2</v>
      </c>
      <c r="D21" s="7">
        <v>100714.95</v>
      </c>
      <c r="E21" s="7">
        <v>78895.79</v>
      </c>
      <c r="F21" s="7">
        <f>C21+D21-E21</f>
        <v>45901.36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-5404.2</v>
      </c>
      <c r="D27" s="34">
        <f>D28+D29+D30+D31+D32+D33+D34+D35+D36+D37+D41</f>
        <v>91905.36000000002</v>
      </c>
      <c r="E27" s="34">
        <f>E19</f>
        <v>78895.79</v>
      </c>
      <c r="F27" s="34">
        <f>C27+E27-D27</f>
        <v>-18413.77000000002</v>
      </c>
    </row>
    <row r="28" spans="1:8" ht="21.75" customHeight="1">
      <c r="A28"/>
      <c r="B28" s="14" t="s">
        <v>38</v>
      </c>
      <c r="C28" s="7"/>
      <c r="D28" s="7">
        <f>722+11733+10583.81</f>
        <v>23038.809999999998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421</v>
      </c>
      <c r="E29" s="5"/>
      <c r="F29" s="5"/>
    </row>
    <row r="30" spans="2:6" ht="11.25">
      <c r="B30" s="5" t="s">
        <v>22</v>
      </c>
      <c r="C30" s="7"/>
      <c r="D30" s="7">
        <v>22825.52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5142+3864+4000</f>
        <v>13006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3093.73+1311.96</f>
        <v>4405.6900000000005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20546.020000000004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15509.04</v>
      </c>
      <c r="E38" s="5"/>
      <c r="F38" s="5"/>
    </row>
    <row r="39" spans="1:8" ht="32.25" customHeight="1">
      <c r="A39"/>
      <c r="B39" s="16" t="s">
        <v>27</v>
      </c>
      <c r="C39" s="25"/>
      <c r="D39" s="25">
        <v>3449.08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1587.9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5262.320000000001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235.77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606.95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4419.6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2018-03-23T13:49:53Z</dcterms:modified>
  <cp:category/>
  <cp:version/>
  <cp:contentType/>
  <cp:contentStatus/>
  <cp:revision>1</cp:revision>
</cp:coreProperties>
</file>